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95" windowWidth="15600" windowHeight="9990" tabRatio="811"/>
  </bookViews>
  <sheets>
    <sheet name="характеристика" sheetId="7" r:id="rId1"/>
    <sheet name="Приложение 1 основные" sheetId="1" r:id="rId2"/>
    <sheet name="расчет год объема ЖКУ (2013)" sheetId="35" r:id="rId3"/>
  </sheets>
  <externalReferences>
    <externalReference r:id="rId4"/>
    <externalReference r:id="rId5"/>
  </externalReferences>
  <definedNames>
    <definedName name="\a">#REF!</definedName>
    <definedName name="\m">#REF!</definedName>
    <definedName name="\n">#REF!</definedName>
    <definedName name="\o">#REF!</definedName>
    <definedName name="____________________O68000">NA()</definedName>
    <definedName name="____________________O69000">NA()</definedName>
    <definedName name="____________________O70000">NA()</definedName>
    <definedName name="____________________O80000">NA()</definedName>
    <definedName name="___________________O68000">NA()</definedName>
    <definedName name="___________________O69000">NA()</definedName>
    <definedName name="___________________O70000">NA()</definedName>
    <definedName name="___________________O80000">NA()</definedName>
    <definedName name="___________________vpp4">#REF!</definedName>
    <definedName name="___________________vpp5">#REF!</definedName>
    <definedName name="___________________vpp6">#REF!</definedName>
    <definedName name="___________________vpp7">#REF!</definedName>
    <definedName name="__________________O68000">NA()</definedName>
    <definedName name="__________________O69000">NA()</definedName>
    <definedName name="__________________O70000">NA()</definedName>
    <definedName name="__________________O80000">NA()</definedName>
    <definedName name="__________________SP1">NA()</definedName>
    <definedName name="__________________SP10">NA()</definedName>
    <definedName name="__________________SP11">NA()</definedName>
    <definedName name="__________________SP12">NA()</definedName>
    <definedName name="__________________SP13">NA()</definedName>
    <definedName name="__________________SP14">NA()</definedName>
    <definedName name="__________________SP15">NA()</definedName>
    <definedName name="__________________SP16">NA()</definedName>
    <definedName name="__________________SP17">NA()</definedName>
    <definedName name="__________________SP18">NA()</definedName>
    <definedName name="__________________SP19">NA()</definedName>
    <definedName name="__________________SP2">NA()</definedName>
    <definedName name="__________________SP20">NA()</definedName>
    <definedName name="__________________SP3">NA()</definedName>
    <definedName name="__________________SP4">NA()</definedName>
    <definedName name="__________________SP5">NA()</definedName>
    <definedName name="__________________SP7">NA()</definedName>
    <definedName name="__________________SP8">NA()</definedName>
    <definedName name="__________________SP9">NA()</definedName>
    <definedName name="__________________vpp4">#REF!</definedName>
    <definedName name="__________________vpp5">#REF!</definedName>
    <definedName name="__________________vpp6">#REF!</definedName>
    <definedName name="__________________vpp7">#REF!</definedName>
    <definedName name="_________________O67000">NA()</definedName>
    <definedName name="_________________O68000">NA()</definedName>
    <definedName name="_________________O69000">NA()</definedName>
    <definedName name="_________________O70000">NA()</definedName>
    <definedName name="_________________O80000">NA()</definedName>
    <definedName name="_________________SP1">NA()</definedName>
    <definedName name="_________________SP10">NA()</definedName>
    <definedName name="_________________SP11">NA()</definedName>
    <definedName name="_________________SP12">NA()</definedName>
    <definedName name="_________________SP13">NA()</definedName>
    <definedName name="_________________SP14">NA()</definedName>
    <definedName name="_________________SP15">NA()</definedName>
    <definedName name="_________________SP16">NA()</definedName>
    <definedName name="_________________SP17">NA()</definedName>
    <definedName name="_________________SP18">NA()</definedName>
    <definedName name="_________________SP19">NA()</definedName>
    <definedName name="_________________SP2">NA()</definedName>
    <definedName name="_________________SP20">NA()</definedName>
    <definedName name="_________________SP3">NA()</definedName>
    <definedName name="_________________SP4">NA()</definedName>
    <definedName name="_________________SP5">NA()</definedName>
    <definedName name="_________________SP7">NA()</definedName>
    <definedName name="_________________SP8">NA()</definedName>
    <definedName name="_________________SP9">NA()</definedName>
    <definedName name="_________________vpp4">#REF!</definedName>
    <definedName name="_________________vpp5">#REF!</definedName>
    <definedName name="_________________vpp6">#REF!</definedName>
    <definedName name="_________________vpp7">#REF!</definedName>
    <definedName name="________________CEH009">#REF!</definedName>
    <definedName name="________________Num2">#REF!</definedName>
    <definedName name="________________O67000" localSheetId="2">#REF!</definedName>
    <definedName name="________________O67000">#REF!</definedName>
    <definedName name="________________O68000" localSheetId="2">#REF!</definedName>
    <definedName name="________________O68000">#REF!</definedName>
    <definedName name="________________O69000" localSheetId="2">#REF!</definedName>
    <definedName name="________________O69000">#REF!</definedName>
    <definedName name="________________O70000">#REF!</definedName>
    <definedName name="________________O80000">#REF!</definedName>
    <definedName name="________________SP1" localSheetId="2">[1]FES!#REF!</definedName>
    <definedName name="________________SP1">NA()</definedName>
    <definedName name="________________SP10" localSheetId="2">[1]FES!#REF!</definedName>
    <definedName name="________________SP10">NA()</definedName>
    <definedName name="________________SP11" localSheetId="2">[1]FES!#REF!</definedName>
    <definedName name="________________SP11">NA()</definedName>
    <definedName name="________________SP12" localSheetId="2">[1]FES!#REF!</definedName>
    <definedName name="________________SP12">NA()</definedName>
    <definedName name="________________SP13" localSheetId="2">[1]FES!#REF!</definedName>
    <definedName name="________________SP13">NA()</definedName>
    <definedName name="________________SP14" localSheetId="2">[1]FES!#REF!</definedName>
    <definedName name="________________SP14">NA()</definedName>
    <definedName name="________________SP15" localSheetId="2">[1]FES!#REF!</definedName>
    <definedName name="________________SP15">NA()</definedName>
    <definedName name="________________SP16" localSheetId="2">[1]FES!#REF!</definedName>
    <definedName name="________________SP16">NA()</definedName>
    <definedName name="________________SP17" localSheetId="2">[1]FES!#REF!</definedName>
    <definedName name="________________SP17">NA()</definedName>
    <definedName name="________________SP18" localSheetId="2">[1]FES!#REF!</definedName>
    <definedName name="________________SP18">NA()</definedName>
    <definedName name="________________SP19" localSheetId="2">[1]FES!#REF!</definedName>
    <definedName name="________________SP19">NA()</definedName>
    <definedName name="________________SP2" localSheetId="2">[1]FES!#REF!</definedName>
    <definedName name="________________SP2">NA()</definedName>
    <definedName name="________________SP20" localSheetId="2">[1]FES!#REF!</definedName>
    <definedName name="________________SP20">NA()</definedName>
    <definedName name="________________SP3" localSheetId="2">[1]FES!#REF!</definedName>
    <definedName name="________________SP3">NA()</definedName>
    <definedName name="________________SP4" localSheetId="2">[1]FES!#REF!</definedName>
    <definedName name="________________SP4">NA()</definedName>
    <definedName name="________________SP5" localSheetId="2">[1]FES!#REF!</definedName>
    <definedName name="________________SP5">NA()</definedName>
    <definedName name="________________SP7" localSheetId="2">[1]FES!#REF!</definedName>
    <definedName name="________________SP7">NA()</definedName>
    <definedName name="________________SP8" localSheetId="2">[1]FES!#REF!</definedName>
    <definedName name="________________SP8">NA()</definedName>
    <definedName name="________________SP9" localSheetId="2">[1]FES!#REF!</definedName>
    <definedName name="________________SP9">NA()</definedName>
    <definedName name="________________vpp4">#REF!</definedName>
    <definedName name="________________vpp5">#REF!</definedName>
    <definedName name="________________vpp6">#REF!</definedName>
    <definedName name="________________vpp7">#REF!</definedName>
    <definedName name="_______________CEH009">#REF!</definedName>
    <definedName name="_______________Num2">#REF!</definedName>
    <definedName name="_______________O67000">NA()</definedName>
    <definedName name="_______________O68000">NA()</definedName>
    <definedName name="_______________O69000">NA()</definedName>
    <definedName name="_______________O70000">NA()</definedName>
    <definedName name="_______________O80000">NA()</definedName>
    <definedName name="_______________SP1">NA()</definedName>
    <definedName name="_______________SP10">NA()</definedName>
    <definedName name="_______________SP11">NA()</definedName>
    <definedName name="_______________SP12">NA()</definedName>
    <definedName name="_______________SP13">NA()</definedName>
    <definedName name="_______________SP14">NA()</definedName>
    <definedName name="_______________SP15">NA()</definedName>
    <definedName name="_______________SP16">NA()</definedName>
    <definedName name="_______________SP17">NA()</definedName>
    <definedName name="_______________SP18">NA()</definedName>
    <definedName name="_______________SP19">NA()</definedName>
    <definedName name="_______________SP2">NA()</definedName>
    <definedName name="_______________SP20">NA()</definedName>
    <definedName name="_______________SP3">NA()</definedName>
    <definedName name="_______________SP4">NA()</definedName>
    <definedName name="_______________SP5">NA()</definedName>
    <definedName name="_______________SP7">NA()</definedName>
    <definedName name="_______________SP8">NA()</definedName>
    <definedName name="_______________SP9">NA()</definedName>
    <definedName name="_______________vpp4">#REF!</definedName>
    <definedName name="_______________vpp5">#REF!</definedName>
    <definedName name="_______________vpp6">#REF!</definedName>
    <definedName name="_______________vpp7">#REF!</definedName>
    <definedName name="______________CEH009">#REF!</definedName>
    <definedName name="______________Num2">#REF!</definedName>
    <definedName name="______________O67000">NA()</definedName>
    <definedName name="______________O68000">NA()</definedName>
    <definedName name="______________O69000">NA()</definedName>
    <definedName name="______________O70000">NA()</definedName>
    <definedName name="______________O80000">NA()</definedName>
    <definedName name="______________SP1">NA()</definedName>
    <definedName name="______________SP10">NA()</definedName>
    <definedName name="______________SP11">NA()</definedName>
    <definedName name="______________SP12">NA()</definedName>
    <definedName name="______________SP13">NA()</definedName>
    <definedName name="______________SP14">NA()</definedName>
    <definedName name="______________SP15">NA()</definedName>
    <definedName name="______________SP16">NA()</definedName>
    <definedName name="______________SP17">NA()</definedName>
    <definedName name="______________SP18">NA()</definedName>
    <definedName name="______________SP19">NA()</definedName>
    <definedName name="______________SP2">NA()</definedName>
    <definedName name="______________SP20">NA()</definedName>
    <definedName name="______________SP3">NA()</definedName>
    <definedName name="______________SP4">NA()</definedName>
    <definedName name="______________SP5">NA()</definedName>
    <definedName name="______________SP7">NA()</definedName>
    <definedName name="______________SP8">NA()</definedName>
    <definedName name="______________SP9">NA()</definedName>
    <definedName name="______________vpp3">#REF!</definedName>
    <definedName name="______________vpp4">#REF!</definedName>
    <definedName name="______________vpp5">#REF!</definedName>
    <definedName name="______________vpp6">#REF!</definedName>
    <definedName name="______________vpp7">#REF!</definedName>
    <definedName name="_____________CEH009">#REF!</definedName>
    <definedName name="_____________Num2">#REF!</definedName>
    <definedName name="_____________O67000">NA()</definedName>
    <definedName name="_____________O68000">NA()</definedName>
    <definedName name="_____________O69000">NA()</definedName>
    <definedName name="_____________O70000">NA()</definedName>
    <definedName name="_____________O80000">NA()</definedName>
    <definedName name="_____________SP1">NA()</definedName>
    <definedName name="_____________SP10">NA()</definedName>
    <definedName name="_____________SP11">NA()</definedName>
    <definedName name="_____________SP12">NA()</definedName>
    <definedName name="_____________SP13">NA()</definedName>
    <definedName name="_____________SP14">NA()</definedName>
    <definedName name="_____________SP15">NA()</definedName>
    <definedName name="_____________SP16">NA()</definedName>
    <definedName name="_____________SP17">NA()</definedName>
    <definedName name="_____________SP18">NA()</definedName>
    <definedName name="_____________SP19">NA()</definedName>
    <definedName name="_____________SP2">NA()</definedName>
    <definedName name="_____________SP20">NA()</definedName>
    <definedName name="_____________SP3">NA()</definedName>
    <definedName name="_____________SP4">NA()</definedName>
    <definedName name="_____________SP5">NA()</definedName>
    <definedName name="_____________SP7">NA()</definedName>
    <definedName name="_____________SP8">NA()</definedName>
    <definedName name="_____________SP9">NA()</definedName>
    <definedName name="_____________vp1">#REF!</definedName>
    <definedName name="_____________vpp1">#REF!</definedName>
    <definedName name="_____________vpp2">#REF!</definedName>
    <definedName name="_____________vpp3">#REF!</definedName>
    <definedName name="_____________vpp4">#REF!</definedName>
    <definedName name="_____________vpp5">#REF!</definedName>
    <definedName name="_____________vpp6">#REF!</definedName>
    <definedName name="_____________vpp7">#REF!</definedName>
    <definedName name="____________CEH009" localSheetId="2">#REF!</definedName>
    <definedName name="____________CEH009">#REF!</definedName>
    <definedName name="____________Num2" localSheetId="2">#REF!</definedName>
    <definedName name="____________Num2">#REF!</definedName>
    <definedName name="____________O66000">NA()</definedName>
    <definedName name="____________O67000">NA()</definedName>
    <definedName name="____________O68000">NA()</definedName>
    <definedName name="____________O69000">NA()</definedName>
    <definedName name="____________O70000">NA()</definedName>
    <definedName name="____________O80000">NA()</definedName>
    <definedName name="____________SP1">NA()</definedName>
    <definedName name="____________SP10">NA()</definedName>
    <definedName name="____________SP11">NA()</definedName>
    <definedName name="____________SP12">NA()</definedName>
    <definedName name="____________SP13">NA()</definedName>
    <definedName name="____________SP14">NA()</definedName>
    <definedName name="____________SP15">NA()</definedName>
    <definedName name="____________SP16">NA()</definedName>
    <definedName name="____________SP17">NA()</definedName>
    <definedName name="____________SP18">NA()</definedName>
    <definedName name="____________SP19">NA()</definedName>
    <definedName name="____________SP2">NA()</definedName>
    <definedName name="____________SP20">NA()</definedName>
    <definedName name="____________SP3">NA()</definedName>
    <definedName name="____________SP4">NA()</definedName>
    <definedName name="____________SP5">NA()</definedName>
    <definedName name="____________SP7">NA()</definedName>
    <definedName name="____________SP8">NA()</definedName>
    <definedName name="____________SP9">NA()</definedName>
    <definedName name="____________vp1" localSheetId="2">#REF!</definedName>
    <definedName name="____________vp1">#REF!</definedName>
    <definedName name="____________vpp1" localSheetId="2">#REF!</definedName>
    <definedName name="____________vpp1">#REF!</definedName>
    <definedName name="____________vpp2" localSheetId="2">#REF!</definedName>
    <definedName name="____________vpp2">#REF!</definedName>
    <definedName name="____________vpp3">#REF!</definedName>
    <definedName name="____________vpp4">#REF!</definedName>
    <definedName name="____________vpp5">#REF!</definedName>
    <definedName name="____________vpp6">#REF!</definedName>
    <definedName name="____________vpp7">#REF!</definedName>
    <definedName name="___________CEH009">#REF!</definedName>
    <definedName name="___________Num2">#REF!</definedName>
    <definedName name="___________O100000">NA()</definedName>
    <definedName name="___________O66000">NA()</definedName>
    <definedName name="___________O67000">NA()</definedName>
    <definedName name="___________O68000">NA()</definedName>
    <definedName name="___________O69000">NA()</definedName>
    <definedName name="___________O70000">NA()</definedName>
    <definedName name="___________O80000">NA()</definedName>
    <definedName name="___________SP1">NA()</definedName>
    <definedName name="___________SP10">NA()</definedName>
    <definedName name="___________SP11">NA()</definedName>
    <definedName name="___________SP12">NA()</definedName>
    <definedName name="___________SP13">NA()</definedName>
    <definedName name="___________SP14">NA()</definedName>
    <definedName name="___________SP15">NA()</definedName>
    <definedName name="___________SP16">NA()</definedName>
    <definedName name="___________SP17">NA()</definedName>
    <definedName name="___________SP18">NA()</definedName>
    <definedName name="___________SP19">NA()</definedName>
    <definedName name="___________SP2">NA()</definedName>
    <definedName name="___________SP20">NA()</definedName>
    <definedName name="___________SP3">NA()</definedName>
    <definedName name="___________SP4">NA()</definedName>
    <definedName name="___________SP5">NA()</definedName>
    <definedName name="___________SP7">NA()</definedName>
    <definedName name="___________SP8">NA()</definedName>
    <definedName name="___________SP9">NA()</definedName>
    <definedName name="___________vp1" localSheetId="2">#REF!</definedName>
    <definedName name="___________vp1">#REF!</definedName>
    <definedName name="___________vpp1" localSheetId="2">#REF!</definedName>
    <definedName name="___________vpp1">#REF!</definedName>
    <definedName name="___________vpp2" localSheetId="2">#REF!</definedName>
    <definedName name="___________vpp2">#REF!</definedName>
    <definedName name="___________vpp3">#REF!</definedName>
    <definedName name="___________vpp4">#REF!</definedName>
    <definedName name="___________vpp5">#REF!</definedName>
    <definedName name="___________vpp6">#REF!</definedName>
    <definedName name="___________vpp7">#REF!</definedName>
    <definedName name="__________CEH009">#REF!</definedName>
    <definedName name="__________Num2">#REF!</definedName>
    <definedName name="__________O100000">NA()</definedName>
    <definedName name="__________O66000">NA()</definedName>
    <definedName name="__________O67000">#REF!</definedName>
    <definedName name="__________O68000">#REF!</definedName>
    <definedName name="__________O69000">#REF!</definedName>
    <definedName name="__________O70000">#REF!</definedName>
    <definedName name="__________O80000">#REF!</definedName>
    <definedName name="__________SP1">[1]FES!#REF!</definedName>
    <definedName name="__________SP10">[1]FES!#REF!</definedName>
    <definedName name="__________SP11">[1]FES!#REF!</definedName>
    <definedName name="__________SP12">[1]FES!#REF!</definedName>
    <definedName name="__________SP13">[1]FES!#REF!</definedName>
    <definedName name="__________SP14">[1]FES!#REF!</definedName>
    <definedName name="__________SP15">[1]FES!#REF!</definedName>
    <definedName name="__________SP16">[1]FES!#REF!</definedName>
    <definedName name="__________SP17">[1]FES!#REF!</definedName>
    <definedName name="__________SP18">[1]FES!#REF!</definedName>
    <definedName name="__________SP19">[1]FES!#REF!</definedName>
    <definedName name="__________SP2">[1]FES!#REF!</definedName>
    <definedName name="__________SP20">[1]FES!#REF!</definedName>
    <definedName name="__________SP3">[1]FES!#REF!</definedName>
    <definedName name="__________SP4">[1]FES!#REF!</definedName>
    <definedName name="__________SP5">[1]FES!#REF!</definedName>
    <definedName name="__________SP7">[1]FES!#REF!</definedName>
    <definedName name="__________SP8">[1]FES!#REF!</definedName>
    <definedName name="__________SP9">[1]FES!#REF!</definedName>
    <definedName name="__________vp1">#REF!</definedName>
    <definedName name="__________vpp1">#REF!</definedName>
    <definedName name="__________vpp2">#REF!</definedName>
    <definedName name="__________vpp3">#REF!</definedName>
    <definedName name="__________vpp4">#REF!</definedName>
    <definedName name="__________vpp5">#REF!</definedName>
    <definedName name="__________vpp6">#REF!</definedName>
    <definedName name="__________vpp7">#REF!</definedName>
    <definedName name="_________CEH009">#REF!</definedName>
    <definedName name="_________Num2">#REF!</definedName>
    <definedName name="_________O100000">#REF!</definedName>
    <definedName name="_________O66000">#REF!</definedName>
    <definedName name="_________O67000">NA()</definedName>
    <definedName name="_________O68000">NA()</definedName>
    <definedName name="_________O69000">NA()</definedName>
    <definedName name="_________O70000">NA()</definedName>
    <definedName name="_________O80000">NA()</definedName>
    <definedName name="_________SP1">NA()</definedName>
    <definedName name="_________SP10">NA()</definedName>
    <definedName name="_________SP11">NA()</definedName>
    <definedName name="_________SP12">NA()</definedName>
    <definedName name="_________SP13">NA()</definedName>
    <definedName name="_________SP14">NA()</definedName>
    <definedName name="_________SP15">NA()</definedName>
    <definedName name="_________SP16">NA()</definedName>
    <definedName name="_________SP17">NA()</definedName>
    <definedName name="_________SP18">NA()</definedName>
    <definedName name="_________SP19">NA()</definedName>
    <definedName name="_________SP2">NA()</definedName>
    <definedName name="_________SP20">NA()</definedName>
    <definedName name="_________SP3">NA()</definedName>
    <definedName name="_________SP4">NA()</definedName>
    <definedName name="_________SP5">NA()</definedName>
    <definedName name="_________SP7">NA()</definedName>
    <definedName name="_________SP8">NA()</definedName>
    <definedName name="_________SP9">NA()</definedName>
    <definedName name="_________vp1" localSheetId="2">#REF!</definedName>
    <definedName name="_________vp1">#REF!</definedName>
    <definedName name="_________vpp1" localSheetId="2">#REF!</definedName>
    <definedName name="_________vpp1">#REF!</definedName>
    <definedName name="_________vpp2" localSheetId="2">#REF!</definedName>
    <definedName name="_________vpp2">#REF!</definedName>
    <definedName name="_________vpp3">#REF!</definedName>
    <definedName name="_________vpp4">#REF!</definedName>
    <definedName name="_________vpp5">#REF!</definedName>
    <definedName name="_________vpp6">#REF!</definedName>
    <definedName name="_________vpp7">#REF!</definedName>
    <definedName name="________CEH009">#REF!</definedName>
    <definedName name="________Num2">#REF!</definedName>
    <definedName name="________O100000">NA()</definedName>
    <definedName name="________O66000">NA()</definedName>
    <definedName name="________O67000">NA()</definedName>
    <definedName name="________O68000">NA()</definedName>
    <definedName name="________O69000">NA()</definedName>
    <definedName name="________O70000">NA()</definedName>
    <definedName name="________O80000">NA()</definedName>
    <definedName name="________SP1">NA()</definedName>
    <definedName name="________SP10">NA()</definedName>
    <definedName name="________SP11">NA()</definedName>
    <definedName name="________SP12">NA()</definedName>
    <definedName name="________SP13">NA()</definedName>
    <definedName name="________SP14">NA()</definedName>
    <definedName name="________SP15">NA()</definedName>
    <definedName name="________SP16">NA()</definedName>
    <definedName name="________SP17">NA()</definedName>
    <definedName name="________SP18">NA()</definedName>
    <definedName name="________SP19">NA()</definedName>
    <definedName name="________SP2">NA()</definedName>
    <definedName name="________SP20">NA()</definedName>
    <definedName name="________SP3">NA()</definedName>
    <definedName name="________SP4">NA()</definedName>
    <definedName name="________SP5">NA()</definedName>
    <definedName name="________SP7">NA()</definedName>
    <definedName name="________SP8">NA()</definedName>
    <definedName name="________SP9">NA()</definedName>
    <definedName name="________vp1" localSheetId="2">#REF!</definedName>
    <definedName name="________vp1">#REF!</definedName>
    <definedName name="________vpp1" localSheetId="2">#REF!</definedName>
    <definedName name="________vpp1">#REF!</definedName>
    <definedName name="________vpp2" localSheetId="2">#REF!</definedName>
    <definedName name="________vpp2">#REF!</definedName>
    <definedName name="________vpp3">#REF!</definedName>
    <definedName name="________vpp4">#REF!</definedName>
    <definedName name="________vpp5">#REF!</definedName>
    <definedName name="________vpp6">#REF!</definedName>
    <definedName name="________vpp7">#REF!</definedName>
    <definedName name="_______CEH009">#REF!</definedName>
    <definedName name="_______Num2">#REF!</definedName>
    <definedName name="_______O100000">NA()</definedName>
    <definedName name="_______O66000">NA()</definedName>
    <definedName name="_______O67000">NA()</definedName>
    <definedName name="_______O68000">NA()</definedName>
    <definedName name="_______O69000">NA()</definedName>
    <definedName name="_______O70000">NA()</definedName>
    <definedName name="_______O80000">NA()</definedName>
    <definedName name="_______SP1">NA()</definedName>
    <definedName name="_______SP10">NA()</definedName>
    <definedName name="_______SP11">NA()</definedName>
    <definedName name="_______SP12">NA()</definedName>
    <definedName name="_______SP13">NA()</definedName>
    <definedName name="_______SP14">NA()</definedName>
    <definedName name="_______SP15">NA()</definedName>
    <definedName name="_______SP16">NA()</definedName>
    <definedName name="_______SP17">NA()</definedName>
    <definedName name="_______SP18">NA()</definedName>
    <definedName name="_______SP19">NA()</definedName>
    <definedName name="_______SP2">NA()</definedName>
    <definedName name="_______SP20">NA()</definedName>
    <definedName name="_______SP3">NA()</definedName>
    <definedName name="_______SP4">NA()</definedName>
    <definedName name="_______SP5">NA()</definedName>
    <definedName name="_______SP7">NA()</definedName>
    <definedName name="_______SP8">NA()</definedName>
    <definedName name="_______SP9">NA()</definedName>
    <definedName name="_______vp1">#REF!</definedName>
    <definedName name="_______vpp1" localSheetId="2">#REF!</definedName>
    <definedName name="_______vpp1">#REF!</definedName>
    <definedName name="_______vpp2" localSheetId="2">#REF!</definedName>
    <definedName name="_______vpp2">#REF!</definedName>
    <definedName name="_______vpp3">#REF!</definedName>
    <definedName name="_______vpp4">#REF!</definedName>
    <definedName name="_______vpp5">#REF!</definedName>
    <definedName name="_______vpp6">#REF!</definedName>
    <definedName name="_______vpp7">#REF!</definedName>
    <definedName name="______CEH009">#REF!</definedName>
    <definedName name="______Num2">#REF!</definedName>
    <definedName name="______O100000">NA()</definedName>
    <definedName name="______O66000">NA()</definedName>
    <definedName name="______O67000">NA()</definedName>
    <definedName name="______O68000">NA()</definedName>
    <definedName name="______O69000">NA()</definedName>
    <definedName name="______O70000">NA()</definedName>
    <definedName name="______O80000">NA()</definedName>
    <definedName name="______SP1">NA()</definedName>
    <definedName name="______SP10">NA()</definedName>
    <definedName name="______SP11">NA()</definedName>
    <definedName name="______SP12">NA()</definedName>
    <definedName name="______SP13">NA()</definedName>
    <definedName name="______SP14">NA()</definedName>
    <definedName name="______SP15">NA()</definedName>
    <definedName name="______SP16">NA()</definedName>
    <definedName name="______SP17">NA()</definedName>
    <definedName name="______SP18">NA()</definedName>
    <definedName name="______SP19">NA()</definedName>
    <definedName name="______SP2">NA()</definedName>
    <definedName name="______SP20">NA()</definedName>
    <definedName name="______SP3">NA()</definedName>
    <definedName name="______SP4">NA()</definedName>
    <definedName name="______SP5">NA()</definedName>
    <definedName name="______SP7">NA()</definedName>
    <definedName name="______SP8">NA()</definedName>
    <definedName name="______SP9">NA()</definedName>
    <definedName name="______vp1" localSheetId="2">#REF!</definedName>
    <definedName name="______vp1">#REF!</definedName>
    <definedName name="______vpp1" localSheetId="2">#REF!</definedName>
    <definedName name="______vpp1">#REF!</definedName>
    <definedName name="______vpp2" localSheetId="2">#REF!</definedName>
    <definedName name="______vpp2">#REF!</definedName>
    <definedName name="______vpp3">#REF!</definedName>
    <definedName name="______vpp4">#REF!</definedName>
    <definedName name="______vpp5">#REF!</definedName>
    <definedName name="______vpp6">#REF!</definedName>
    <definedName name="______vpp7">#REF!</definedName>
    <definedName name="_____CEH009">#REF!</definedName>
    <definedName name="_____Num2">#REF!</definedName>
    <definedName name="_____O100000">NA()</definedName>
    <definedName name="_____O66000">NA()</definedName>
    <definedName name="_____O67000">NA()</definedName>
    <definedName name="_____O68000">NA()</definedName>
    <definedName name="_____O69000">NA()</definedName>
    <definedName name="_____O70000">NA()</definedName>
    <definedName name="_____O80000">NA()</definedName>
    <definedName name="_____SP1">NA()</definedName>
    <definedName name="_____SP10">NA()</definedName>
    <definedName name="_____SP11">NA()</definedName>
    <definedName name="_____SP12">NA()</definedName>
    <definedName name="_____SP13">NA()</definedName>
    <definedName name="_____SP14">NA()</definedName>
    <definedName name="_____SP15">NA()</definedName>
    <definedName name="_____SP16">NA()</definedName>
    <definedName name="_____SP17">NA()</definedName>
    <definedName name="_____SP18">NA()</definedName>
    <definedName name="_____SP19">NA()</definedName>
    <definedName name="_____SP2">NA()</definedName>
    <definedName name="_____SP20">NA()</definedName>
    <definedName name="_____SP3">NA()</definedName>
    <definedName name="_____SP4">NA()</definedName>
    <definedName name="_____SP5">NA()</definedName>
    <definedName name="_____SP7">NA()</definedName>
    <definedName name="_____SP8">NA()</definedName>
    <definedName name="_____SP9">NA()</definedName>
    <definedName name="_____vp1">#REF!</definedName>
    <definedName name="_____vpp1">#REF!</definedName>
    <definedName name="_____vpp2">#REF!</definedName>
    <definedName name="_____vpp3">#REF!</definedName>
    <definedName name="_____vpp4">#REF!</definedName>
    <definedName name="_____vpp5">#REF!</definedName>
    <definedName name="_____vpp6">#REF!</definedName>
    <definedName name="_____vpp7">#REF!</definedName>
    <definedName name="____CEH009">#REF!</definedName>
    <definedName name="____Num2">#REF!</definedName>
    <definedName name="____O100000">NA()</definedName>
    <definedName name="____O66000">NA()</definedName>
    <definedName name="____O67000">NA()</definedName>
    <definedName name="____O68000">NA()</definedName>
    <definedName name="____O69000">NA()</definedName>
    <definedName name="____O70000">NA()</definedName>
    <definedName name="____O80000">NA()</definedName>
    <definedName name="____SP1">NA()</definedName>
    <definedName name="____SP10">NA()</definedName>
    <definedName name="____SP11">NA()</definedName>
    <definedName name="____SP12">NA()</definedName>
    <definedName name="____SP13">NA()</definedName>
    <definedName name="____SP14">NA()</definedName>
    <definedName name="____SP15">NA()</definedName>
    <definedName name="____SP16">NA()</definedName>
    <definedName name="____SP17">NA()</definedName>
    <definedName name="____SP18">NA()</definedName>
    <definedName name="____SP19">NA()</definedName>
    <definedName name="____SP2">NA()</definedName>
    <definedName name="____SP20">NA()</definedName>
    <definedName name="____SP3">NA()</definedName>
    <definedName name="____SP4">NA()</definedName>
    <definedName name="____SP5">NA()</definedName>
    <definedName name="____SP7">NA()</definedName>
    <definedName name="____SP8">NA()</definedName>
    <definedName name="____SP9">NA()</definedName>
    <definedName name="____vp1">#REF!</definedName>
    <definedName name="____vpp1">#REF!</definedName>
    <definedName name="____vpp2">#REF!</definedName>
    <definedName name="____vpp3">#REF!</definedName>
    <definedName name="____vpp4">#REF!</definedName>
    <definedName name="____vpp5">#REF!</definedName>
    <definedName name="____vpp6">#REF!</definedName>
    <definedName name="____vpp7">#REF!</definedName>
    <definedName name="___CEH009">#REF!</definedName>
    <definedName name="___Num2">#REF!</definedName>
    <definedName name="___O100000">#REF!</definedName>
    <definedName name="___O66000">#REF!</definedName>
    <definedName name="___O67000">NA()</definedName>
    <definedName name="___O68000">NA()</definedName>
    <definedName name="___O69000">NA()</definedName>
    <definedName name="___O70000">NA()</definedName>
    <definedName name="___O80000">NA()</definedName>
    <definedName name="___SP1">NA()</definedName>
    <definedName name="___SP10">NA()</definedName>
    <definedName name="___SP11">NA()</definedName>
    <definedName name="___SP12">NA()</definedName>
    <definedName name="___SP13">NA()</definedName>
    <definedName name="___SP14">NA()</definedName>
    <definedName name="___SP15">NA()</definedName>
    <definedName name="___SP16">NA()</definedName>
    <definedName name="___SP17">NA()</definedName>
    <definedName name="___SP18">NA()</definedName>
    <definedName name="___SP19">NA()</definedName>
    <definedName name="___SP2">NA()</definedName>
    <definedName name="___SP20">NA()</definedName>
    <definedName name="___SP3">NA()</definedName>
    <definedName name="___SP4">NA()</definedName>
    <definedName name="___SP5">NA()</definedName>
    <definedName name="___SP7">NA()</definedName>
    <definedName name="___SP8">NA()</definedName>
    <definedName name="___SP9">NA()</definedName>
    <definedName name="___vp1" localSheetId="2">#REF!</definedName>
    <definedName name="___vp1">#REF!</definedName>
    <definedName name="___vpp1" localSheetId="2">#REF!</definedName>
    <definedName name="___vpp1">#REF!</definedName>
    <definedName name="___vpp2" localSheetId="2">#REF!</definedName>
    <definedName name="___vpp2">#REF!</definedName>
    <definedName name="___vpp3">#REF!</definedName>
    <definedName name="___vpp4">#REF!</definedName>
    <definedName name="___vpp5">#REF!</definedName>
    <definedName name="___vpp6">#REF!</definedName>
    <definedName name="___vpp7">#REF!</definedName>
    <definedName name="__CEH009">#REF!</definedName>
    <definedName name="__Num2">#REF!</definedName>
    <definedName name="__O100000">NA()</definedName>
    <definedName name="__O66000">NA()</definedName>
    <definedName name="__O67000">NA()</definedName>
    <definedName name="__O68000">NA()</definedName>
    <definedName name="__O69000">NA()</definedName>
    <definedName name="__O70000">NA()</definedName>
    <definedName name="__O80000">NA()</definedName>
    <definedName name="__SP1">NA()</definedName>
    <definedName name="__SP10">NA()</definedName>
    <definedName name="__SP11">NA()</definedName>
    <definedName name="__SP12">NA()</definedName>
    <definedName name="__SP13">NA()</definedName>
    <definedName name="__SP14">NA()</definedName>
    <definedName name="__SP15">NA()</definedName>
    <definedName name="__SP16">NA()</definedName>
    <definedName name="__SP17">NA()</definedName>
    <definedName name="__SP18">NA()</definedName>
    <definedName name="__SP19">NA()</definedName>
    <definedName name="__SP2">NA()</definedName>
    <definedName name="__SP20">NA()</definedName>
    <definedName name="__SP3">NA()</definedName>
    <definedName name="__SP4">NA()</definedName>
    <definedName name="__SP5">NA()</definedName>
    <definedName name="__SP7">NA()</definedName>
    <definedName name="__SP8">NA()</definedName>
    <definedName name="__SP9">NA()</definedName>
    <definedName name="__vp1" localSheetId="2">#REF!</definedName>
    <definedName name="__vp1">#REF!</definedName>
    <definedName name="__vpp1" localSheetId="2">#REF!</definedName>
    <definedName name="__vpp1">#REF!</definedName>
    <definedName name="__vpp2" localSheetId="2">#REF!</definedName>
    <definedName name="__vpp2">#REF!</definedName>
    <definedName name="__vpp3">#REF!</definedName>
    <definedName name="__vpp4">#REF!</definedName>
    <definedName name="__vpp5">#REF!</definedName>
    <definedName name="__vpp6">#REF!</definedName>
    <definedName name="__vpp7">#REF!</definedName>
    <definedName name="_a">#REF!</definedName>
    <definedName name="_a_1">#REF!</definedName>
    <definedName name="_CEH009">#REF!</definedName>
    <definedName name="_inf2007">NA()</definedName>
    <definedName name="_inf2008">NA()</definedName>
    <definedName name="_inf2009">NA()</definedName>
    <definedName name="_inf2010">NA()</definedName>
    <definedName name="_inf2011">NA()</definedName>
    <definedName name="_inf2012">NA()</definedName>
    <definedName name="_inf2013">NA()</definedName>
    <definedName name="_inf2014">NA()</definedName>
    <definedName name="_inf2015">NA()</definedName>
    <definedName name="_m">#REF!</definedName>
    <definedName name="_m_1">#REF!</definedName>
    <definedName name="_n">#REF!</definedName>
    <definedName name="_n_1">#REF!</definedName>
    <definedName name="_Num2">#REF!</definedName>
    <definedName name="_o">#REF!</definedName>
    <definedName name="_o_1">#REF!</definedName>
    <definedName name="_O100000">NA()</definedName>
    <definedName name="_O66000">NA()</definedName>
    <definedName name="_O67000">NA()</definedName>
    <definedName name="_O68000">NA()</definedName>
    <definedName name="_O69000">NA()</definedName>
    <definedName name="_O70000">NA()</definedName>
    <definedName name="_O80000">NA()</definedName>
    <definedName name="_SP1">NA()</definedName>
    <definedName name="_SP10">NA()</definedName>
    <definedName name="_SP11">NA()</definedName>
    <definedName name="_SP12">NA()</definedName>
    <definedName name="_SP13">NA()</definedName>
    <definedName name="_SP14">NA()</definedName>
    <definedName name="_SP15">NA()</definedName>
    <definedName name="_SP16">NA()</definedName>
    <definedName name="_SP17">NA()</definedName>
    <definedName name="_SP18">NA()</definedName>
    <definedName name="_SP19">NA()</definedName>
    <definedName name="_SP2">NA()</definedName>
    <definedName name="_SP20">NA()</definedName>
    <definedName name="_SP3">NA()</definedName>
    <definedName name="_SP4">NA()</definedName>
    <definedName name="_SP5">NA()</definedName>
    <definedName name="_SP7">NA()</definedName>
    <definedName name="_SP8">NA()</definedName>
    <definedName name="_SP9">NA()</definedName>
    <definedName name="_vp1">#REF!</definedName>
    <definedName name="_vpp1">#REF!</definedName>
    <definedName name="_vpp2">#REF!</definedName>
    <definedName name="_vpp3">#REF!</definedName>
    <definedName name="_vpp4">#REF!</definedName>
    <definedName name="_vpp5">#REF!</definedName>
    <definedName name="_vpp6">#REF!</definedName>
    <definedName name="_vpp7">#REF!</definedName>
    <definedName name="A18Ф1">#REF!</definedName>
    <definedName name="b">NA()</definedName>
    <definedName name="BALEE_FLOAD">#REF!</definedName>
    <definedName name="BALEE_PROT">(#REF!,#REF!,#REF!,#REF!)</definedName>
    <definedName name="BALM_FLOAD">#REF!</definedName>
    <definedName name="BALM_PROT">(#REF!,#REF!,#REF!,#REF!)</definedName>
    <definedName name="CompOt" localSheetId="2">#N/A</definedName>
    <definedName name="CompOt">[0]!CompOt</definedName>
    <definedName name="CompOt_2" localSheetId="2">#N/A</definedName>
    <definedName name="CompOt_2">[0]!CompOt_2</definedName>
    <definedName name="CompOt_3" localSheetId="2">#N/A</definedName>
    <definedName name="CompOt_3">[0]!CompOt_3</definedName>
    <definedName name="CompOt_7" localSheetId="2">#N/A</definedName>
    <definedName name="CompOt_7">[0]!CompOt_7</definedName>
    <definedName name="CompOt1" localSheetId="2">#N/A</definedName>
    <definedName name="CompOt1">[0]!CompOt1</definedName>
    <definedName name="CompOt1_2" localSheetId="2">#N/A</definedName>
    <definedName name="CompOt1_2">[0]!CompOt1_2</definedName>
    <definedName name="CompOt1_3" localSheetId="2">#N/A</definedName>
    <definedName name="CompOt1_3">[0]!CompOt1_3</definedName>
    <definedName name="CompOt1_7" localSheetId="2">#N/A</definedName>
    <definedName name="CompOt1_7">[0]!CompOt1_7</definedName>
    <definedName name="CompPas2" localSheetId="2">#N/A</definedName>
    <definedName name="CompPas2">[0]!CompPas2</definedName>
    <definedName name="CompPas2_2" localSheetId="2">#N/A</definedName>
    <definedName name="CompPas2_2">[0]!CompPas2_2</definedName>
    <definedName name="CompPas2_3" localSheetId="2">#N/A</definedName>
    <definedName name="CompPas2_3">[0]!CompPas2_3</definedName>
    <definedName name="CompPas2_7" localSheetId="2">#N/A</definedName>
    <definedName name="CompPas2_7">[0]!CompPas2_7</definedName>
    <definedName name="CompRas" localSheetId="2">#N/A</definedName>
    <definedName name="CompRas">[0]!CompRas</definedName>
    <definedName name="CompRas_2" localSheetId="2">#N/A</definedName>
    <definedName name="CompRas_2">[0]!CompRas_2</definedName>
    <definedName name="CompRas_3" localSheetId="2">#N/A</definedName>
    <definedName name="CompRas_3">[0]!CompRas_3</definedName>
    <definedName name="CompRas_7" localSheetId="2">#N/A</definedName>
    <definedName name="CompRas_7">[0]!CompRas_7</definedName>
    <definedName name="CUR_VER">NA()</definedName>
    <definedName name="d" localSheetId="2">#N/A</definedName>
    <definedName name="d">[0]!d</definedName>
    <definedName name="d_2" localSheetId="2">#N/A</definedName>
    <definedName name="d_2">[0]!d_2</definedName>
    <definedName name="d_3" localSheetId="2">#N/A</definedName>
    <definedName name="d_3">[0]!d_3</definedName>
    <definedName name="d_7" localSheetId="2">#N/A</definedName>
    <definedName name="d_7">[0]!d_7</definedName>
    <definedName name="DATA">#REF!</definedName>
    <definedName name="DATE">#REF!</definedName>
    <definedName name="dd" localSheetId="2">#N/A</definedName>
    <definedName name="dd">[0]!dd</definedName>
    <definedName name="dd_2" localSheetId="2">#N/A</definedName>
    <definedName name="dd_2">[0]!dd_2</definedName>
    <definedName name="dd_3" localSheetId="2">#N/A</definedName>
    <definedName name="dd_3">[0]!dd_3</definedName>
    <definedName name="dd_7" localSheetId="2">#N/A</definedName>
    <definedName name="dd_7">[0]!dd_7</definedName>
    <definedName name="dd1_2" localSheetId="2">#N/A</definedName>
    <definedName name="dd1_2">[0]!dd1_2</definedName>
    <definedName name="dd1_3" localSheetId="2">#N/A</definedName>
    <definedName name="dd1_3">[0]!dd1_3</definedName>
    <definedName name="dd1_7" localSheetId="2">#N/A</definedName>
    <definedName name="dd1_7">[0]!dd1_7</definedName>
    <definedName name="DOC">#REF!</definedName>
    <definedName name="Down_range">#REF!</definedName>
    <definedName name="dr" localSheetId="2">#N/A</definedName>
    <definedName name="dr">[0]!dr</definedName>
    <definedName name="dr_2" localSheetId="2">#N/A</definedName>
    <definedName name="dr_2">[0]!dr_2</definedName>
    <definedName name="dr_3" localSheetId="2">#N/A</definedName>
    <definedName name="dr_3">[0]!dr_3</definedName>
    <definedName name="dr_7" localSheetId="2">#N/A</definedName>
    <definedName name="dr_7">[0]!dr_7</definedName>
    <definedName name="ESO_ET">#REF!</definedName>
    <definedName name="ESO_PROT">NA()</definedName>
    <definedName name="ESO_PROT_2">NA()</definedName>
    <definedName name="ESO_PROT_3">NA()</definedName>
    <definedName name="ESO_PROT_7">NA()</definedName>
    <definedName name="ESOcom">#REF!</definedName>
    <definedName name="ew" localSheetId="2">#N/A</definedName>
    <definedName name="ew">[0]!ew</definedName>
    <definedName name="ew_2" localSheetId="2">#N/A</definedName>
    <definedName name="ew_2">[0]!ew_2</definedName>
    <definedName name="ew_3" localSheetId="2">#N/A</definedName>
    <definedName name="ew_3">[0]!ew_3</definedName>
    <definedName name="ew_7" localSheetId="2">#N/A</definedName>
    <definedName name="ew_7">[0]!ew_7</definedName>
    <definedName name="ewтмчеч">NA()</definedName>
    <definedName name="Excel_BuiltIn__FilterDatabase_7">"$#ССЫЛ!.$#ССЫЛ!$#ССЫЛ!:$#ССЫЛ!$#ССЫЛ!"</definedName>
    <definedName name="Excel_BuiltIn_Database">#REF!</definedName>
    <definedName name="Excel_BuiltIn_Database_1">#REF!</definedName>
    <definedName name="Excel_BuiltIn_Print_Titles_2" localSheetId="2">(#REF!,#REF!)</definedName>
    <definedName name="Excel_BuiltIn_Print_Titles_2">(#REF!,#REF!)</definedName>
    <definedName name="Excel_BuiltIn_Print_Titles_4">('[2]содерж земель участка'!$A$1:$B$65536,'[2]содерж земель участка'!$A$3:$IV$5)</definedName>
    <definedName name="fdr">NA()</definedName>
    <definedName name="fg" localSheetId="2">#N/A</definedName>
    <definedName name="fg">[0]!fg</definedName>
    <definedName name="fg_2" localSheetId="2">#N/A</definedName>
    <definedName name="fg_2">[0]!fg_2</definedName>
    <definedName name="fg_3" localSheetId="2">#N/A</definedName>
    <definedName name="fg_3">[0]!fg_3</definedName>
    <definedName name="fg_7" localSheetId="2">#N/A</definedName>
    <definedName name="fg_7">[0]!fg_7</definedName>
    <definedName name="fga" localSheetId="2">#N/A</definedName>
    <definedName name="fga">[0]!fga</definedName>
    <definedName name="fga_2" localSheetId="2">#N/A</definedName>
    <definedName name="fga_2">[0]!fga_2</definedName>
    <definedName name="fga_3" localSheetId="2">#N/A</definedName>
    <definedName name="fga_3">[0]!fga_3</definedName>
    <definedName name="fga_7" localSheetId="2">#N/A</definedName>
    <definedName name="fga_7">[0]!fga_7</definedName>
    <definedName name="fhrsiujt" localSheetId="2">#N/A</definedName>
    <definedName name="fhrsiujt">[0]!fhrsiujt</definedName>
    <definedName name="fhrsiujt_2" localSheetId="2">#N/A</definedName>
    <definedName name="fhrsiujt_2">[0]!fhrsiujt_2</definedName>
    <definedName name="fhrsiujt_3" localSheetId="2">#N/A</definedName>
    <definedName name="fhrsiujt_3">[0]!fhrsiujt_3</definedName>
    <definedName name="fhrsiujt_7" localSheetId="2">#N/A</definedName>
    <definedName name="fhrsiujt_7">[0]!fhrsiujt_7</definedName>
    <definedName name="fiyttt" localSheetId="2">#N/A</definedName>
    <definedName name="fiyttt">[0]!fiyttt</definedName>
    <definedName name="fiyttt_2" localSheetId="2">#N/A</definedName>
    <definedName name="fiyttt_2">[0]!fiyttt_2</definedName>
    <definedName name="fiyttt_3" localSheetId="2">#N/A</definedName>
    <definedName name="fiyttt_3">[0]!fiyttt_3</definedName>
    <definedName name="fiyttt_7" localSheetId="2">#N/A</definedName>
    <definedName name="fiyttt_7">[0]!fiyttt_7</definedName>
    <definedName name="ghg" localSheetId="2" hidden="1">{#N/A,#N/A,FALSE,"Себестоимсть-97"}</definedName>
    <definedName name="ghg" hidden="1">{#N/A,#N/A,FALSE,"Себестоимсть-97"}</definedName>
    <definedName name="hh" localSheetId="2">#N/A</definedName>
    <definedName name="hh">[0]!hh</definedName>
    <definedName name="hh_2" localSheetId="2">#N/A</definedName>
    <definedName name="hh_2">[0]!hh_2</definedName>
    <definedName name="hh_3" localSheetId="2">#N/A</definedName>
    <definedName name="hh_3">[0]!hh_3</definedName>
    <definedName name="hh_7" localSheetId="2">#N/A</definedName>
    <definedName name="hh_7">[0]!hh_7</definedName>
    <definedName name="k" localSheetId="2">#N/A</definedName>
    <definedName name="k">[0]!k</definedName>
    <definedName name="k_2" localSheetId="2">#N/A</definedName>
    <definedName name="k_2">[0]!k_2</definedName>
    <definedName name="k_3" localSheetId="2">#N/A</definedName>
    <definedName name="k_3">[0]!k_3</definedName>
    <definedName name="k_7" localSheetId="2">#N/A</definedName>
    <definedName name="k_7">[0]!k_7</definedName>
    <definedName name="l">NA()</definedName>
    <definedName name="mmm" localSheetId="2" hidden="1">{#N/A,#N/A,FALSE,"Себестоимсть-97"}</definedName>
    <definedName name="mmm" hidden="1">{#N/A,#N/A,FALSE,"Себестоимсть-97"}</definedName>
    <definedName name="MO">#REF!</definedName>
    <definedName name="n" localSheetId="2">#N/A</definedName>
    <definedName name="n">[0]!n</definedName>
    <definedName name="n_2" localSheetId="2">#N/A</definedName>
    <definedName name="n_2">[0]!n_2</definedName>
    <definedName name="n_3" localSheetId="2">#N/A</definedName>
    <definedName name="n_3">[0]!n_3</definedName>
    <definedName name="n_7" localSheetId="2">#N/A</definedName>
    <definedName name="n_7">[0]!n_7</definedName>
    <definedName name="NOM">#REF!</definedName>
    <definedName name="NSRF">#REF!</definedName>
    <definedName name="Num">#REF!</definedName>
    <definedName name="o">NA()</definedName>
    <definedName name="OKTMO">#REF!</definedName>
    <definedName name="P1_ESO_PROT" hidden="1">#REF!,#REF!,#REF!,#REF!,#REF!,#REF!,#REF!,#REF!</definedName>
    <definedName name="P1_SBT_PROT" hidden="1">#REF!,#REF!,#REF!,#REF!,#REF!,#REF!,#REF!</definedName>
    <definedName name="P1_SCOPE_FLOAD" hidden="1">#REF!,#REF!,#REF!,#REF!,#REF!,#REF!</definedName>
    <definedName name="P1_SCOPE_FRML" hidden="1">#REF!,#REF!,#REF!,#REF!,#REF!,#REF!</definedName>
    <definedName name="P1_SET_PROT" hidden="1">#REF!,#REF!,#REF!,#REF!,#REF!,#REF!,#REF!</definedName>
    <definedName name="P1_SET_PRT" hidden="1">#REF!,#REF!,#REF!,#REF!,#REF!,#REF!,#REF!</definedName>
    <definedName name="P6_T2.1?Protection">#NAME?</definedName>
    <definedName name="P6_T2.1?Protection_2">#N/A</definedName>
    <definedName name="P6_T2.1?Protection_3">NA()</definedName>
    <definedName name="P6_T2.1?Protection_7">NA()</definedName>
    <definedName name="POJAS12">NA()</definedName>
    <definedName name="polta">#REF!</definedName>
    <definedName name="REG_ET">#REF!</definedName>
    <definedName name="REG_PROT">(#REF!,#REF!,#REF!,#REF!,#REF!,#REF!,#REF!)</definedName>
    <definedName name="REGcom">#REF!</definedName>
    <definedName name="REGUL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BT_ET">#REF!</definedName>
    <definedName name="SBT_PROT">#N/A</definedName>
    <definedName name="SBT_PROT_2">#N/A</definedName>
    <definedName name="SBT_PROT_3">#N/A</definedName>
    <definedName name="SBT_PROT_7">NA()</definedName>
    <definedName name="SBTcom">#REF!</definedName>
    <definedName name="SC_ET_I">#REF!</definedName>
    <definedName name="SC_ET_I1">#REF!</definedName>
    <definedName name="SC_ET_I2">#REF!</definedName>
    <definedName name="SC_ET_I3">#REF!</definedName>
    <definedName name="SC_ET_O">#REF!</definedName>
    <definedName name="SC_ET_O1">#REF!</definedName>
    <definedName name="SC_ET_O2">#REF!</definedName>
    <definedName name="SC_ET_O3">#REF!</definedName>
    <definedName name="SCOPE_1_ET">#REF!</definedName>
    <definedName name="SCOPE_1_LD">#REF!</definedName>
    <definedName name="SCOPE_1_NUM">#REF!</definedName>
    <definedName name="SCOPE_1_PRT">#REF!</definedName>
    <definedName name="SCOPE_1KV">(#REF!,#REF!,#REF!,#REF!,#REF!,#REF!,#REF!,#REF!,#REF!,#REF!)</definedName>
    <definedName name="SCOPE_2_ET">#REF!</definedName>
    <definedName name="SCOPE_2_LD">#REF!</definedName>
    <definedName name="SCOPE_2_NUM">#REF!</definedName>
    <definedName name="SCOPE_2_PRT">#REF!</definedName>
    <definedName name="SCOPE_2KV">(#REF!,#REF!,#REF!,#REF!,#REF!,#REF!,#REF!,#REF!,#REF!,#REF!)</definedName>
    <definedName name="SCOPE_3_ET">#REF!</definedName>
    <definedName name="SCOPE_3_LD">#REF!</definedName>
    <definedName name="SCOPE_3_NUM">#REF!</definedName>
    <definedName name="SCOPE_3_PRT">#REF!</definedName>
    <definedName name="SCOPE_3KV">(#REF!,#REF!,#REF!,#REF!,#REF!,#REF!,#REF!,#REF!,#REF!,#REF!)</definedName>
    <definedName name="SCOPE_4KV">(#REF!,#REF!,#REF!,#REF!,#REF!,#REF!,#REF!,#REF!,#REF!,#REF!)</definedName>
    <definedName name="SCOPE_ESOLD">#REF!</definedName>
    <definedName name="SCOPE_ETALON">#REF!</definedName>
    <definedName name="SCOPE_FLOAD">#N/A</definedName>
    <definedName name="SCOPE_FLOAD_2">#N/A</definedName>
    <definedName name="SCOPE_FLOAD_3">#N/A</definedName>
    <definedName name="SCOPE_FLOAD_7">NA()</definedName>
    <definedName name="SCOPE_FOT_LD">NA()</definedName>
    <definedName name="SCOPE_FRML">#N/A</definedName>
    <definedName name="SCOPE_FRML_2">#N/A</definedName>
    <definedName name="SCOPE_FRML_3">#N/A</definedName>
    <definedName name="SCOPE_FRML_7">NA()</definedName>
    <definedName name="SCOPE_HD1">#REF!</definedName>
    <definedName name="SCOPE_HD2">#REF!</definedName>
    <definedName name="SCOPE_HD3">#REF!</definedName>
    <definedName name="SCOPE_KR_PR">NA()</definedName>
    <definedName name="SCOPE_KV">NA()</definedName>
    <definedName name="SCOPE_OPF">#REF!</definedName>
    <definedName name="SCOPE_REGLD">#REF!</definedName>
    <definedName name="SCOPE_RTK_LD">(#REF!,#REF!,#REF!)</definedName>
    <definedName name="SCOPE_SBTLD">#REF!</definedName>
    <definedName name="SCOPE_SETLD">#REF!</definedName>
    <definedName name="SCOPE_VD">NA()</definedName>
    <definedName name="SCOPE_YY">NA()</definedName>
    <definedName name="sds" localSheetId="2">#N/A</definedName>
    <definedName name="sds">#N/A</definedName>
    <definedName name="sds_2" localSheetId="2">#N/A</definedName>
    <definedName name="sds_2">#N/A</definedName>
    <definedName name="sds_3" localSheetId="2">#N/A</definedName>
    <definedName name="sds_3">#N/A</definedName>
    <definedName name="sds_7" localSheetId="2">#N/A</definedName>
    <definedName name="sds_7">#N/A</definedName>
    <definedName name="SET_ET">#REF!</definedName>
    <definedName name="SET_PROT">#N/A</definedName>
    <definedName name="SET_PROT_2">#N/A</definedName>
    <definedName name="SET_PROT_3">#N/A</definedName>
    <definedName name="SET_PROT_7">NA()</definedName>
    <definedName name="SET_PRT">#N/A</definedName>
    <definedName name="SET_PRT_2">#N/A</definedName>
    <definedName name="SET_PRT_3">#N/A</definedName>
    <definedName name="SET_PRT_7">NA()</definedName>
    <definedName name="SETcom">#REF!</definedName>
    <definedName name="Sheet2?prefix?">"H"</definedName>
    <definedName name="size">#REF!</definedName>
    <definedName name="smet" localSheetId="2" hidden="1">{#N/A,#N/A,FALSE,"Себестоимсть-97"}</definedName>
    <definedName name="smet" hidden="1">{#N/A,#N/A,FALSE,"Себестоимсть-97"}</definedName>
    <definedName name="SPR_PROT">(#REF!,#REF!)</definedName>
    <definedName name="T2.1?Protection" localSheetId="2">P6_T2.1?Protection</definedName>
    <definedName name="T2.1?Protection">P6_T2.1?Protection</definedName>
    <definedName name="T2.1?Protection_2" localSheetId="2">P6_T2.1?Protection_2</definedName>
    <definedName name="T2.1?Protection_2">P6_T2.1?Protection_2</definedName>
    <definedName name="T2.1?Protection_3" localSheetId="2">P6_T2.1?Protection_3</definedName>
    <definedName name="T2.1?Protection_3">P6_T2.1?Protection_3</definedName>
    <definedName name="T2.1?Protection_7" localSheetId="2">P6_T2.1?Protection_7</definedName>
    <definedName name="T2.1?Protection_7">P6_T2.1?Protection_7</definedName>
    <definedName name="t2.9." localSheetId="2">#N/A</definedName>
    <definedName name="t2.9.">#N/A</definedName>
    <definedName name="t2.9._2" localSheetId="2">#N/A</definedName>
    <definedName name="t2.9._2">#N/A</definedName>
    <definedName name="t2.9._3" localSheetId="2">#N/A</definedName>
    <definedName name="t2.9._3">#N/A</definedName>
    <definedName name="t2.9._7" localSheetId="2">#N/A</definedName>
    <definedName name="t2.9._7">#N/A</definedName>
    <definedName name="t2.9.2" localSheetId="2">#N/A</definedName>
    <definedName name="t2.9.2">#N/A</definedName>
    <definedName name="t2.9.2." localSheetId="2">#N/A</definedName>
    <definedName name="t2.9.2.">#N/A</definedName>
    <definedName name="t2.9.2._2" localSheetId="2">#N/A</definedName>
    <definedName name="t2.9.2._2">#N/A</definedName>
    <definedName name="t2.9.2._3" localSheetId="2">#N/A</definedName>
    <definedName name="t2.9.2._3">#N/A</definedName>
    <definedName name="t2.9.2._7" localSheetId="2">#N/A</definedName>
    <definedName name="t2.9.2._7">#N/A</definedName>
    <definedName name="t2.9.2_2" localSheetId="2">#N/A</definedName>
    <definedName name="t2.9.2_2">#N/A</definedName>
    <definedName name="t2.9.2_3" localSheetId="2">#N/A</definedName>
    <definedName name="t2.9.2_3">#N/A</definedName>
    <definedName name="t2.9.2_7" localSheetId="2">#N/A</definedName>
    <definedName name="t2.9.2_7">#N/A</definedName>
    <definedName name="T2?Protection">P1_T2?Protection,P2_T2?Protection</definedName>
    <definedName name="T2?Protection_2">#N/A</definedName>
    <definedName name="T2?Protection_3">NA()</definedName>
    <definedName name="T2?Protection_7">NA()</definedName>
    <definedName name="T2_DiapProt">P1_T2_DiapProt,P2_T2_DiapProt</definedName>
    <definedName name="T2_DiapProt_2">#N/A</definedName>
    <definedName name="T2_DiapProt_3">NA()</definedName>
    <definedName name="T2_DiapProt_7">NA()</definedName>
    <definedName name="tyyyyyyyyy" localSheetId="2">#N/A</definedName>
    <definedName name="tyyyyyyyyy">#N/A</definedName>
    <definedName name="tyyyyyyyyy_2" localSheetId="2">#N/A</definedName>
    <definedName name="tyyyyyyyyy_2">#N/A</definedName>
    <definedName name="tyyyyyyyyy_3" localSheetId="2">#N/A</definedName>
    <definedName name="tyyyyyyyyy_3">#N/A</definedName>
    <definedName name="tyyyyyyyyy_7" localSheetId="2">#N/A</definedName>
    <definedName name="tyyyyyyyyy_7">#N/A</definedName>
    <definedName name="VDOC">#REF!</definedName>
    <definedName name="wrn.Калькуляция._.себестоимости." localSheetId="2" hidden="1">{#N/A,#N/A,FALSE,"Себестоимсть-97"}</definedName>
    <definedName name="wrn.Калькуляция._.себестоимости." hidden="1">{#N/A,#N/A,FALSE,"Себестоимсть-97"}</definedName>
    <definedName name="yyu" localSheetId="2">#N/A</definedName>
    <definedName name="yyu">#N/A</definedName>
    <definedName name="yyu_2" localSheetId="2">#N/A</definedName>
    <definedName name="yyu_2">#N/A</definedName>
    <definedName name="yyu_3" localSheetId="2">#N/A</definedName>
    <definedName name="yyu_3">#N/A</definedName>
    <definedName name="yyu_7" localSheetId="2">#N/A</definedName>
    <definedName name="yyu_7">#N/A</definedName>
    <definedName name="yyyjjjj" localSheetId="2" hidden="1">{#N/A,#N/A,FALSE,"Себестоимсть-97"}</definedName>
    <definedName name="yyyjjjj" hidden="1">{#N/A,#N/A,FALSE,"Себестоимсть-97"}</definedName>
    <definedName name="а" localSheetId="2">#N/A</definedName>
    <definedName name="а">#N/A</definedName>
    <definedName name="а1">NA()</definedName>
    <definedName name="А21">NA()</definedName>
    <definedName name="аа" localSheetId="2">#N/A</definedName>
    <definedName name="аа">#N/A</definedName>
    <definedName name="аа_2" localSheetId="2">#N/A</definedName>
    <definedName name="аа_2">#N/A</definedName>
    <definedName name="аа_3" localSheetId="2">#N/A</definedName>
    <definedName name="аа_3">#N/A</definedName>
    <definedName name="аа_7" localSheetId="2">#N/A</definedName>
    <definedName name="аа_7">#N/A</definedName>
    <definedName name="ааааа" localSheetId="2">#N/A</definedName>
    <definedName name="ааааа">#N/A</definedName>
    <definedName name="ааааа_2" localSheetId="2">#N/A</definedName>
    <definedName name="ааааа_2">#N/A</definedName>
    <definedName name="ааааа_3" localSheetId="2">#N/A</definedName>
    <definedName name="ааааа_3">#N/A</definedName>
    <definedName name="ааааа_7" localSheetId="2">#N/A</definedName>
    <definedName name="ааааа_7">#N/A</definedName>
    <definedName name="ааагнннаш" localSheetId="2">#N/A</definedName>
    <definedName name="ааагнннаш">#N/A</definedName>
    <definedName name="ааагнннаш_2" localSheetId="2">#N/A</definedName>
    <definedName name="ааагнннаш_2">#N/A</definedName>
    <definedName name="ааагнннаш_3" localSheetId="2">#N/A</definedName>
    <definedName name="ааагнннаш_3">#N/A</definedName>
    <definedName name="ааагнннаш_7" localSheetId="2">#N/A</definedName>
    <definedName name="ааагнннаш_7">#N/A</definedName>
    <definedName name="абон.пл" localSheetId="2">#N/A</definedName>
    <definedName name="абон.пл">#N/A</definedName>
    <definedName name="абон.пл_2" localSheetId="2">#N/A</definedName>
    <definedName name="абон.пл_2">#N/A</definedName>
    <definedName name="абон.пл_3" localSheetId="2">#N/A</definedName>
    <definedName name="абон.пл_3">#N/A</definedName>
    <definedName name="абон.пл_7" localSheetId="2">#N/A</definedName>
    <definedName name="абон.пл_7">#N/A</definedName>
    <definedName name="авауеу" localSheetId="2">#N/A</definedName>
    <definedName name="авауеу">#N/A</definedName>
    <definedName name="авауеу_2" localSheetId="2">#N/A</definedName>
    <definedName name="авауеу_2">#N/A</definedName>
    <definedName name="авауеу_3" localSheetId="2">#N/A</definedName>
    <definedName name="авауеу_3">#N/A</definedName>
    <definedName name="авауеу_7" localSheetId="2">#N/A</definedName>
    <definedName name="авауеу_7">#N/A</definedName>
    <definedName name="авт" localSheetId="2">#N/A</definedName>
    <definedName name="авт">#N/A</definedName>
    <definedName name="авт_2" localSheetId="2">#N/A</definedName>
    <definedName name="авт_2">#N/A</definedName>
    <definedName name="авт_3" localSheetId="2">#N/A</definedName>
    <definedName name="авт_3">#N/A</definedName>
    <definedName name="авт_7" localSheetId="2">#N/A</definedName>
    <definedName name="авт_7">#N/A</definedName>
    <definedName name="апиав" localSheetId="2">#N/A</definedName>
    <definedName name="апиав">#N/A</definedName>
    <definedName name="апиав_2" localSheetId="2">#N/A</definedName>
    <definedName name="апиав_2">#N/A</definedName>
    <definedName name="апиав_3" localSheetId="2">#N/A</definedName>
    <definedName name="апиав_3">#N/A</definedName>
    <definedName name="апиав_7" localSheetId="2">#N/A</definedName>
    <definedName name="апиав_7">#N/A</definedName>
    <definedName name="атапчь" localSheetId="2">#N/A</definedName>
    <definedName name="атапчь">#N/A</definedName>
    <definedName name="атапчь_2" localSheetId="2">#N/A</definedName>
    <definedName name="атапчь_2">#N/A</definedName>
    <definedName name="атапчь_3" localSheetId="2">#N/A</definedName>
    <definedName name="атапчь_3">#N/A</definedName>
    <definedName name="атапчь_7" localSheetId="2">#N/A</definedName>
    <definedName name="атапчь_7">#N/A</definedName>
    <definedName name="аш" localSheetId="2">#N/A</definedName>
    <definedName name="аш">#N/A</definedName>
    <definedName name="аш_2" localSheetId="2">#N/A</definedName>
    <definedName name="аш_2">#N/A</definedName>
    <definedName name="аш_3" localSheetId="2">#N/A</definedName>
    <definedName name="аш_3">#N/A</definedName>
    <definedName name="аш_7" localSheetId="2">#N/A</definedName>
    <definedName name="аш_7">#N/A</definedName>
    <definedName name="_xlnm.Database">#REF!</definedName>
    <definedName name="Базовые">NA()</definedName>
    <definedName name="бббббббб" localSheetId="2">#N/A</definedName>
    <definedName name="бббббббб">#N/A</definedName>
    <definedName name="бббббббб_2" localSheetId="2">#N/A</definedName>
    <definedName name="бббббббб_2">#N/A</definedName>
    <definedName name="бббббббб_3" localSheetId="2">#N/A</definedName>
    <definedName name="бббббббб_3">#N/A</definedName>
    <definedName name="бббббббб_7" localSheetId="2">#N/A</definedName>
    <definedName name="бббббббб_7">#N/A</definedName>
    <definedName name="БС">NA()</definedName>
    <definedName name="Бюджетные_электроэнергии">NA()</definedName>
    <definedName name="в" localSheetId="2">#N/A</definedName>
    <definedName name="в">#N/A</definedName>
    <definedName name="в_2" localSheetId="2">#N/A</definedName>
    <definedName name="в_2">#N/A</definedName>
    <definedName name="в_3" localSheetId="2">#N/A</definedName>
    <definedName name="в_3">#N/A</definedName>
    <definedName name="в_7" localSheetId="2">#N/A</definedName>
    <definedName name="в_7">#N/A</definedName>
    <definedName name="В1">NA()</definedName>
    <definedName name="в23ё" localSheetId="2">#N/A</definedName>
    <definedName name="в23ё">#N/A</definedName>
    <definedName name="в23ё_2" localSheetId="2">#N/A</definedName>
    <definedName name="в23ё_2">#N/A</definedName>
    <definedName name="в23ё_3" localSheetId="2">#N/A</definedName>
    <definedName name="в23ё_3">#N/A</definedName>
    <definedName name="в23ё_7" localSheetId="2">#N/A</definedName>
    <definedName name="в23ё_7">#N/A</definedName>
    <definedName name="вв" localSheetId="2">#N/A</definedName>
    <definedName name="вв">#N/A</definedName>
    <definedName name="вв_2" localSheetId="2">#N/A</definedName>
    <definedName name="вв_2">#N/A</definedName>
    <definedName name="вв_3" localSheetId="2">#N/A</definedName>
    <definedName name="вв_3">#N/A</definedName>
    <definedName name="вв_7" localSheetId="2">#N/A</definedName>
    <definedName name="вв_7">#N/A</definedName>
    <definedName name="веоонеше" localSheetId="2">#N/A</definedName>
    <definedName name="веоонеше">#N/A</definedName>
    <definedName name="веоонеше_2" localSheetId="2">#N/A</definedName>
    <definedName name="веоонеше_2">#N/A</definedName>
    <definedName name="веоонеше_3" localSheetId="2">#N/A</definedName>
    <definedName name="веоонеше_3">#N/A</definedName>
    <definedName name="веоонеше_7" localSheetId="2">#N/A</definedName>
    <definedName name="веоонеше_7">#N/A</definedName>
    <definedName name="видсс" localSheetId="2" hidden="1">{#N/A,#N/A,FALSE,"Себестоимсть-97"}</definedName>
    <definedName name="видсс" hidden="1">{#N/A,#N/A,FALSE,"Себестоимсть-97"}</definedName>
    <definedName name="вралгн" localSheetId="2">#N/A</definedName>
    <definedName name="вралгн">#N/A</definedName>
    <definedName name="вралгн_2" localSheetId="2">#N/A</definedName>
    <definedName name="вралгн_2">#N/A</definedName>
    <definedName name="вралгн_3" localSheetId="2">#N/A</definedName>
    <definedName name="вралгн_3">#N/A</definedName>
    <definedName name="вралгн_7" localSheetId="2">#N/A</definedName>
    <definedName name="вралгн_7">#N/A</definedName>
    <definedName name="ВТОП">#REF!</definedName>
    <definedName name="второй">NA()</definedName>
    <definedName name="вшщз" localSheetId="2">#N/A</definedName>
    <definedName name="вшщз">#N/A</definedName>
    <definedName name="вшщз_2" localSheetId="2">#N/A</definedName>
    <definedName name="вшщз_2">#N/A</definedName>
    <definedName name="вшщз_3" localSheetId="2">#N/A</definedName>
    <definedName name="вшщз_3">#N/A</definedName>
    <definedName name="вшщз_7" localSheetId="2">#N/A</definedName>
    <definedName name="вшщз_7">#N/A</definedName>
    <definedName name="гнн" localSheetId="2">#N/A</definedName>
    <definedName name="гнн">#N/A</definedName>
    <definedName name="гнн_2" localSheetId="2">#N/A</definedName>
    <definedName name="гнн_2">#N/A</definedName>
    <definedName name="гнн_3" localSheetId="2">#N/A</definedName>
    <definedName name="гнн_3">#N/A</definedName>
    <definedName name="гнн_7" localSheetId="2">#N/A</definedName>
    <definedName name="гнн_7">#N/A</definedName>
    <definedName name="год" localSheetId="2">#N/A</definedName>
    <definedName name="год">#N/A</definedName>
    <definedName name="год_2" localSheetId="2">#N/A</definedName>
    <definedName name="год_2">#N/A</definedName>
    <definedName name="год_3" localSheetId="2">#N/A</definedName>
    <definedName name="год_3">#N/A</definedName>
    <definedName name="год_7" localSheetId="2">#N/A</definedName>
    <definedName name="год_7">#N/A</definedName>
    <definedName name="гшщ" localSheetId="2">#N/A</definedName>
    <definedName name="гшщ">#N/A</definedName>
    <definedName name="гшщ_2" localSheetId="2">#N/A</definedName>
    <definedName name="гшщ_2">#N/A</definedName>
    <definedName name="гшщ_3" localSheetId="2">#N/A</definedName>
    <definedName name="гшщ_3">#N/A</definedName>
    <definedName name="гшщ_7" localSheetId="2">#N/A</definedName>
    <definedName name="гшщ_7">#N/A</definedName>
    <definedName name="дд" localSheetId="2">#N/A</definedName>
    <definedName name="дд">#N/A</definedName>
    <definedName name="дд_2" localSheetId="2">#N/A</definedName>
    <definedName name="дд_2">#N/A</definedName>
    <definedName name="дд_3" localSheetId="2">#N/A</definedName>
    <definedName name="дд_3">#N/A</definedName>
    <definedName name="дд_7" localSheetId="2">#N/A</definedName>
    <definedName name="дд_7">#N/A</definedName>
    <definedName name="дд2" localSheetId="2">#N/A</definedName>
    <definedName name="дд2">#N/A</definedName>
    <definedName name="дд4" localSheetId="2">#N/A</definedName>
    <definedName name="дд4">#N/A</definedName>
    <definedName name="дд5" localSheetId="2">#N/A</definedName>
    <definedName name="дд5">#N/A</definedName>
    <definedName name="длорпд" localSheetId="2">#N/A</definedName>
    <definedName name="длорпд">#N/A</definedName>
    <definedName name="длорпд_2" localSheetId="2">#N/A</definedName>
    <definedName name="длорпд_2">#N/A</definedName>
    <definedName name="длорпд_3" localSheetId="2">#N/A</definedName>
    <definedName name="длорпд_3">#N/A</definedName>
    <definedName name="длорпд_7" localSheetId="2">#N/A</definedName>
    <definedName name="длорпд_7">#N/A</definedName>
    <definedName name="ДРУГОЕ">NA()</definedName>
    <definedName name="еаш" localSheetId="2">#N/A</definedName>
    <definedName name="еаш">#N/A</definedName>
    <definedName name="еаш_2" localSheetId="2">#N/A</definedName>
    <definedName name="еаш_2">#N/A</definedName>
    <definedName name="еаш_3" localSheetId="2">#N/A</definedName>
    <definedName name="еаш_3">#N/A</definedName>
    <definedName name="еаш_7" localSheetId="2">#N/A</definedName>
    <definedName name="еаш_7">#N/A</definedName>
    <definedName name="евншшш" localSheetId="2">#N/A</definedName>
    <definedName name="евншшш">#N/A</definedName>
    <definedName name="евншшш_2" localSheetId="2">#N/A</definedName>
    <definedName name="евншшш_2">#N/A</definedName>
    <definedName name="евншшш_3" localSheetId="2">#N/A</definedName>
    <definedName name="евншшш_3">#N/A</definedName>
    <definedName name="евншшш_7" localSheetId="2">#N/A</definedName>
    <definedName name="евншшш_7">#N/A</definedName>
    <definedName name="ее" localSheetId="2">#N/A</definedName>
    <definedName name="ее">#N/A</definedName>
    <definedName name="ее_2" localSheetId="2">#N/A</definedName>
    <definedName name="ее_2">#N/A</definedName>
    <definedName name="ее_3" localSheetId="2">#N/A</definedName>
    <definedName name="ее_3">#N/A</definedName>
    <definedName name="ее_7" localSheetId="2">#N/A</definedName>
    <definedName name="ее_7">#N/A</definedName>
    <definedName name="ен" localSheetId="2">#N/A</definedName>
    <definedName name="ен">#N/A</definedName>
    <definedName name="ен_2" localSheetId="2">#N/A</definedName>
    <definedName name="ен_2">#N/A</definedName>
    <definedName name="ен_3" localSheetId="2">#N/A</definedName>
    <definedName name="ен_3">#N/A</definedName>
    <definedName name="ен_7" localSheetId="2">#N/A</definedName>
    <definedName name="ен_7">#N/A</definedName>
    <definedName name="жжжжжжжжжж" localSheetId="2">#N/A</definedName>
    <definedName name="жжжжжжжжжж">#N/A</definedName>
    <definedName name="жжжжжжжжжж_2" localSheetId="2">#N/A</definedName>
    <definedName name="жжжжжжжжжж_2">#N/A</definedName>
    <definedName name="жжжжжжжжжж_3" localSheetId="2">#N/A</definedName>
    <definedName name="жжжжжжжжжж_3">#N/A</definedName>
    <definedName name="жжжжжжжжжж_7" localSheetId="2">#N/A</definedName>
    <definedName name="жжжжжжжжжж_7">#N/A</definedName>
    <definedName name="_xlnm.Print_Titles" localSheetId="0">характеристика!$A:$C,характеристика!$2:$6</definedName>
    <definedName name="ЗП1">NA()</definedName>
    <definedName name="ЗП2">NA()</definedName>
    <definedName name="ЗП3">NA()</definedName>
    <definedName name="ЗП4">NA()</definedName>
    <definedName name="ЗЭС" localSheetId="2">#N/A</definedName>
    <definedName name="ЗЭС">#N/A</definedName>
    <definedName name="ЗЭС_2" localSheetId="2">#N/A</definedName>
    <definedName name="ЗЭС_2">#N/A</definedName>
    <definedName name="ЗЭС_3" localSheetId="2">#N/A</definedName>
    <definedName name="ЗЭС_3">#N/A</definedName>
    <definedName name="ЗЭС_7" localSheetId="2">#N/A</definedName>
    <definedName name="ЗЭС_7">#N/A</definedName>
    <definedName name="и" localSheetId="2">#N/A</definedName>
    <definedName name="и">#N/A</definedName>
    <definedName name="й" localSheetId="2">#N/A</definedName>
    <definedName name="й">#N/A</definedName>
    <definedName name="и_2" localSheetId="2">#N/A</definedName>
    <definedName name="и_2">#N/A</definedName>
    <definedName name="й_2" localSheetId="2">#N/A</definedName>
    <definedName name="й_2">#N/A</definedName>
    <definedName name="и_3" localSheetId="2">#N/A</definedName>
    <definedName name="и_3">#N/A</definedName>
    <definedName name="й_3" localSheetId="2">#N/A</definedName>
    <definedName name="й_3">#N/A</definedName>
    <definedName name="и_7" localSheetId="2">#N/A</definedName>
    <definedName name="и_7">#N/A</definedName>
    <definedName name="й_7" localSheetId="2">#N/A</definedName>
    <definedName name="й_7">#N/A</definedName>
    <definedName name="ии" localSheetId="2">#N/A</definedName>
    <definedName name="ии">#N/A</definedName>
    <definedName name="йй" localSheetId="2">#N/A</definedName>
    <definedName name="йй">#N/A</definedName>
    <definedName name="ии_2" localSheetId="2">#N/A</definedName>
    <definedName name="ии_2">#N/A</definedName>
    <definedName name="йй_2" localSheetId="2">#N/A</definedName>
    <definedName name="йй_2">#N/A</definedName>
    <definedName name="ии_3" localSheetId="2">#N/A</definedName>
    <definedName name="ии_3">#N/A</definedName>
    <definedName name="йй_3" localSheetId="2">#N/A</definedName>
    <definedName name="йй_3">#N/A</definedName>
    <definedName name="ии_7" localSheetId="2">#N/A</definedName>
    <definedName name="ии_7">#N/A</definedName>
    <definedName name="йй_7" localSheetId="2">#N/A</definedName>
    <definedName name="йй_7">#N/A</definedName>
    <definedName name="ииииит" localSheetId="2">#N/A</definedName>
    <definedName name="ииииит">#N/A</definedName>
    <definedName name="ииииит_2" localSheetId="2">#N/A</definedName>
    <definedName name="ииииит_2">#N/A</definedName>
    <definedName name="ииииит_3" localSheetId="2">#N/A</definedName>
    <definedName name="ииииит_3">#N/A</definedName>
    <definedName name="ииииит_7" localSheetId="2">#N/A</definedName>
    <definedName name="ииииит_7">#N/A</definedName>
    <definedName name="К7">#REF!</definedName>
    <definedName name="КвартА">NA()</definedName>
    <definedName name="КвартБ">NA()</definedName>
    <definedName name="КвартВ">NA()</definedName>
    <definedName name="КвартГ">NA()</definedName>
    <definedName name="ке" localSheetId="2">#N/A</definedName>
    <definedName name="ке">#N/A</definedName>
    <definedName name="ке_2" localSheetId="2">#N/A</definedName>
    <definedName name="ке_2">#N/A</definedName>
    <definedName name="ке_3" localSheetId="2">#N/A</definedName>
    <definedName name="ке_3">#N/A</definedName>
    <definedName name="ке_7" localSheetId="2">#N/A</definedName>
    <definedName name="ке_7">#N/A</definedName>
    <definedName name="кег" localSheetId="2">#N/A</definedName>
    <definedName name="кег">#N/A</definedName>
    <definedName name="кег_2" localSheetId="2">#N/A</definedName>
    <definedName name="кег_2">#N/A</definedName>
    <definedName name="кег_3" localSheetId="2">#N/A</definedName>
    <definedName name="кег_3">#N/A</definedName>
    <definedName name="кег_7" localSheetId="2">#N/A</definedName>
    <definedName name="кег_7">#N/A</definedName>
    <definedName name="кей" localSheetId="2">#N/A</definedName>
    <definedName name="кей">#N/A</definedName>
    <definedName name="кей_2" localSheetId="2">#N/A</definedName>
    <definedName name="кей_2">#N/A</definedName>
    <definedName name="кей_3" localSheetId="2">#N/A</definedName>
    <definedName name="кей_3">#N/A</definedName>
    <definedName name="кей_7" localSheetId="2">#N/A</definedName>
    <definedName name="кей_7">#N/A</definedName>
    <definedName name="коэф1">NA()</definedName>
    <definedName name="коэф2">NA()</definedName>
    <definedName name="коэф3">NA()</definedName>
    <definedName name="коэф4">NA()</definedName>
    <definedName name="лимит" localSheetId="2" hidden="1">{#N/A,#N/A,FALSE,"Себестоимсть-97"}</definedName>
    <definedName name="лимит" hidden="1">{#N/A,#N/A,FALSE,"Себестоимсть-97"}</definedName>
    <definedName name="лирра" localSheetId="2">#N/A</definedName>
    <definedName name="лирра">#N/A</definedName>
    <definedName name="лирра_2" localSheetId="2">#N/A</definedName>
    <definedName name="лирра_2">#N/A</definedName>
    <definedName name="лирра_3" localSheetId="2">#N/A</definedName>
    <definedName name="лирра_3">#N/A</definedName>
    <definedName name="лирра_7" localSheetId="2">#N/A</definedName>
    <definedName name="лирра_7">#N/A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л" localSheetId="2">#N/A</definedName>
    <definedName name="лл">#N/A</definedName>
    <definedName name="лл_2" localSheetId="2">#N/A</definedName>
    <definedName name="лл_2">#N/A</definedName>
    <definedName name="лл_3" localSheetId="2">#N/A</definedName>
    <definedName name="лл_3">#N/A</definedName>
    <definedName name="лл_7" localSheetId="2">#N/A</definedName>
    <definedName name="лл_7">#N/A</definedName>
    <definedName name="лоридо" localSheetId="2">#N/A</definedName>
    <definedName name="лоридо">#N/A</definedName>
    <definedName name="лоридо_2" localSheetId="2">#N/A</definedName>
    <definedName name="лоридо_2">#N/A</definedName>
    <definedName name="лоридо_3" localSheetId="2">#N/A</definedName>
    <definedName name="лоридо_3">#N/A</definedName>
    <definedName name="лоридо_7" localSheetId="2">#N/A</definedName>
    <definedName name="лоридо_7">#N/A</definedName>
    <definedName name="лормрл" localSheetId="2">#N/A</definedName>
    <definedName name="лормрл">#N/A</definedName>
    <definedName name="лормрл_2" localSheetId="2">#N/A</definedName>
    <definedName name="лормрл_2">#N/A</definedName>
    <definedName name="лормрл_3" localSheetId="2">#N/A</definedName>
    <definedName name="лормрл_3">#N/A</definedName>
    <definedName name="лормрл_7" localSheetId="2">#N/A</definedName>
    <definedName name="лормрл_7">#N/A</definedName>
    <definedName name="льэлэ" localSheetId="2">#N/A</definedName>
    <definedName name="льэлэ">#N/A</definedName>
    <definedName name="льэлэ_2" localSheetId="2">#N/A</definedName>
    <definedName name="льэлэ_2">#N/A</definedName>
    <definedName name="льэлэ_3" localSheetId="2">#N/A</definedName>
    <definedName name="льэлэ_3">#N/A</definedName>
    <definedName name="льэлэ_7" localSheetId="2">#N/A</definedName>
    <definedName name="льэлэ_7">#N/A</definedName>
    <definedName name="М10_2" localSheetId="2">#N/A</definedName>
    <definedName name="М10_2">#N/A</definedName>
    <definedName name="М10_2_2" localSheetId="2">#N/A</definedName>
    <definedName name="М10_2_2">#N/A</definedName>
    <definedName name="М10_2_3" localSheetId="2">#N/A</definedName>
    <definedName name="М10_2_3">#N/A</definedName>
    <definedName name="М10_2_7" localSheetId="2">#N/A</definedName>
    <definedName name="М10_2_7">#N/A</definedName>
    <definedName name="МесАА">NA()</definedName>
    <definedName name="МесАБ">NA()</definedName>
    <definedName name="МесАВ">NA()</definedName>
    <definedName name="МесБА">NA()</definedName>
    <definedName name="МесББ">NA()</definedName>
    <definedName name="МесБВ">NA()</definedName>
    <definedName name="МесВА">NA()</definedName>
    <definedName name="МесВБ">NA()</definedName>
    <definedName name="МесВВ">NA()</definedName>
    <definedName name="МесяцПо">NA()</definedName>
    <definedName name="МесяцС">NA()</definedName>
    <definedName name="МР">#REF!</definedName>
    <definedName name="мсчч" localSheetId="2">#N/A</definedName>
    <definedName name="мсчч">#N/A</definedName>
    <definedName name="мсчч_2" localSheetId="2">#N/A</definedName>
    <definedName name="мсчч_2">#N/A</definedName>
    <definedName name="мсчч_3" localSheetId="2">#N/A</definedName>
    <definedName name="мсчч_3">#N/A</definedName>
    <definedName name="мсчч_7" localSheetId="2">#N/A</definedName>
    <definedName name="мсчч_7">#N/A</definedName>
    <definedName name="мым" localSheetId="2">#N/A</definedName>
    <definedName name="мым">#N/A</definedName>
    <definedName name="мым_2" localSheetId="2">#N/A</definedName>
    <definedName name="мым_2">#N/A</definedName>
    <definedName name="мым_3" localSheetId="2">#N/A</definedName>
    <definedName name="мым_3">#N/A</definedName>
    <definedName name="мым_7" localSheetId="2">#N/A</definedName>
    <definedName name="мым_7">#N/A</definedName>
    <definedName name="Наименование">NA()</definedName>
    <definedName name="Население">NA()</definedName>
    <definedName name="нп">NA()</definedName>
    <definedName name="НСРФ">#REF!</definedName>
    <definedName name="НСРФ2">#REF!</definedName>
    <definedName name="_xlnm.Print_Area" localSheetId="2">'расчет год объема ЖКУ (2013)'!$A$1:$E$31</definedName>
    <definedName name="_xlnm.Print_Area" localSheetId="0">характеристика!$A$1:$BX$156</definedName>
    <definedName name="оми" localSheetId="2">#N/A</definedName>
    <definedName name="оми">#N/A</definedName>
    <definedName name="оми_2" localSheetId="2">#N/A</definedName>
    <definedName name="оми_2">#N/A</definedName>
    <definedName name="оми_3" localSheetId="2">#N/A</definedName>
    <definedName name="оми_3">#N/A</definedName>
    <definedName name="оми_7" localSheetId="2">#N/A</definedName>
    <definedName name="оми_7">#N/A</definedName>
    <definedName name="Отчет">NA()</definedName>
    <definedName name="пек" localSheetId="2">#N/A</definedName>
    <definedName name="пек">#N/A</definedName>
    <definedName name="пек_2" localSheetId="2">#N/A</definedName>
    <definedName name="пек_2">#N/A</definedName>
    <definedName name="пек_3" localSheetId="2">#N/A</definedName>
    <definedName name="пек_3">#N/A</definedName>
    <definedName name="пек_7" localSheetId="2">#N/A</definedName>
    <definedName name="пек_7">#N/A</definedName>
    <definedName name="первый">NA()</definedName>
    <definedName name="ПЗ" localSheetId="2">#N/A</definedName>
    <definedName name="ПЗ">#N/A</definedName>
    <definedName name="ПЗ_2" localSheetId="2">#N/A</definedName>
    <definedName name="ПЗ_2">#N/A</definedName>
    <definedName name="ПЗ_3" localSheetId="2">#N/A</definedName>
    <definedName name="ПЗ_3">#N/A</definedName>
    <definedName name="ПЗ_7" localSheetId="2">#N/A</definedName>
    <definedName name="ПЗ_7">#N/A</definedName>
    <definedName name="план" localSheetId="2">#N/A</definedName>
    <definedName name="план">#N/A</definedName>
    <definedName name="план_2" localSheetId="2">#N/A</definedName>
    <definedName name="план_2">#N/A</definedName>
    <definedName name="план_3" localSheetId="2">#N/A</definedName>
    <definedName name="план_3">#N/A</definedName>
    <definedName name="план_7" localSheetId="2">#N/A</definedName>
    <definedName name="план_7">#N/A</definedName>
    <definedName name="пнлнееен" localSheetId="2" hidden="1">{#N/A,#N/A,FALSE,"Себестоимсть-97"}</definedName>
    <definedName name="пнлнееен" hidden="1">{#N/A,#N/A,FALSE,"Себестоимсть-97"}</definedName>
    <definedName name="ПОКАЗАТЕЛИ_ДОЛГОСР.ПРОГНОЗА">NA()</definedName>
    <definedName name="Поясн">NA()</definedName>
    <definedName name="Поясн12">NA()</definedName>
    <definedName name="пп" localSheetId="2">#N/A</definedName>
    <definedName name="пп">#N/A</definedName>
    <definedName name="пп_2" localSheetId="2">#N/A</definedName>
    <definedName name="пп_2">#N/A</definedName>
    <definedName name="пп_3" localSheetId="2">#N/A</definedName>
    <definedName name="пп_3">#N/A</definedName>
    <definedName name="пп_7" localSheetId="2">#N/A</definedName>
    <definedName name="пп_7">#N/A</definedName>
    <definedName name="ппр" localSheetId="2">#N/A</definedName>
    <definedName name="ппр">#N/A</definedName>
    <definedName name="ппр_2" localSheetId="2">#N/A</definedName>
    <definedName name="ппр_2">#N/A</definedName>
    <definedName name="ппр_3" localSheetId="2">#N/A</definedName>
    <definedName name="ппр_3">#N/A</definedName>
    <definedName name="ппр_7" localSheetId="2">#N/A</definedName>
    <definedName name="ппр_7">#N/A</definedName>
    <definedName name="Предлагаемые_для_утверждения_тарифы_на_эл.эн">#REF!</definedName>
    <definedName name="Приложение" localSheetId="2">#N/A</definedName>
    <definedName name="Приложение">#N/A</definedName>
    <definedName name="Приложение_2" localSheetId="2">#N/A</definedName>
    <definedName name="Приложение_2">#N/A</definedName>
    <definedName name="Приложение_3" localSheetId="2">#N/A</definedName>
    <definedName name="Приложение_3">#N/A</definedName>
    <definedName name="Приложение_7" localSheetId="2">#N/A</definedName>
    <definedName name="Приложение_7">#N/A</definedName>
    <definedName name="ПРиложение3" localSheetId="2">#N/A</definedName>
    <definedName name="ПРиложение3">#N/A</definedName>
    <definedName name="ПРиложение3_2" localSheetId="2">#N/A</definedName>
    <definedName name="ПРиложение3_2">#N/A</definedName>
    <definedName name="ПРиложение3_3" localSheetId="2">#N/A</definedName>
    <definedName name="ПРиложение3_3">#N/A</definedName>
    <definedName name="ПРиложение3_7" localSheetId="2">#N/A</definedName>
    <definedName name="ПРиложение3_7">#N/A</definedName>
    <definedName name="Приложений3" localSheetId="2">#N/A</definedName>
    <definedName name="Приложений3">#N/A</definedName>
    <definedName name="Приложений3_2" localSheetId="2">#N/A</definedName>
    <definedName name="Приложений3_2">#N/A</definedName>
    <definedName name="Приложений3_3" localSheetId="2">#N/A</definedName>
    <definedName name="Приложений3_3">#N/A</definedName>
    <definedName name="Приложений3_7" localSheetId="2">#N/A</definedName>
    <definedName name="Приложений3_7">#N/A</definedName>
    <definedName name="пром." localSheetId="2">#N/A</definedName>
    <definedName name="пром.">#N/A</definedName>
    <definedName name="пром._2" localSheetId="2">#N/A</definedName>
    <definedName name="пром._2">#N/A</definedName>
    <definedName name="пром._3" localSheetId="2">#N/A</definedName>
    <definedName name="пром._3">#N/A</definedName>
    <definedName name="пром._7" localSheetId="2">#N/A</definedName>
    <definedName name="пром._7">#N/A</definedName>
    <definedName name="проч" localSheetId="2">#N/A</definedName>
    <definedName name="проч">#N/A</definedName>
    <definedName name="проч.расх" localSheetId="2">#N/A</definedName>
    <definedName name="проч.расх">#N/A</definedName>
    <definedName name="проч.расх_2" localSheetId="2">#N/A</definedName>
    <definedName name="проч.расх_2">#N/A</definedName>
    <definedName name="проч.расх_3" localSheetId="2">#N/A</definedName>
    <definedName name="проч.расх_3">#N/A</definedName>
    <definedName name="проч.расх_7" localSheetId="2">#N/A</definedName>
    <definedName name="проч.расх_7">#N/A</definedName>
    <definedName name="проч_2" localSheetId="2">#N/A</definedName>
    <definedName name="проч_2">#N/A</definedName>
    <definedName name="проч_3" localSheetId="2">#N/A</definedName>
    <definedName name="проч_3">#N/A</definedName>
    <definedName name="проч_7" localSheetId="2">#N/A</definedName>
    <definedName name="проч_7">#N/A</definedName>
    <definedName name="Прочие_электроэнергии">NA()</definedName>
    <definedName name="ПЭ">NA()</definedName>
    <definedName name="рам" localSheetId="2">#N/A</definedName>
    <definedName name="рам">#N/A</definedName>
    <definedName name="рам_2" localSheetId="2">#N/A</definedName>
    <definedName name="рам_2">#N/A</definedName>
    <definedName name="рам_3" localSheetId="2">#N/A</definedName>
    <definedName name="рам_3">#N/A</definedName>
    <definedName name="рам_7" localSheetId="2">#N/A</definedName>
    <definedName name="рам_7">#N/A</definedName>
    <definedName name="расх" localSheetId="2">#N/A</definedName>
    <definedName name="расх">#N/A</definedName>
    <definedName name="расх_2" localSheetId="2">#N/A</definedName>
    <definedName name="расх_2">#N/A</definedName>
    <definedName name="расх_3" localSheetId="2">#N/A</definedName>
    <definedName name="расх_3">#N/A</definedName>
    <definedName name="расх_7" localSheetId="2">#N/A</definedName>
    <definedName name="расх_7">#N/A</definedName>
    <definedName name="Расчёт_диффер_по_времени_суток_ставок_за_эл.эн">#REF!</definedName>
    <definedName name="Расчет_диффер_ставок_платы_за_тепловую_мощность">#REF!</definedName>
    <definedName name="Расчет_дифференцированных_ставок_платы_за_теплоэнергию">#REF!</definedName>
    <definedName name="Расчет_региональной_абонентной_платы">#REF!</definedName>
    <definedName name="Расшифроки2" localSheetId="2">#N/A</definedName>
    <definedName name="Расшифроки2">#N/A</definedName>
    <definedName name="Расшифроки2_2" localSheetId="2">#N/A</definedName>
    <definedName name="Расшифроки2_2">#N/A</definedName>
    <definedName name="Расшифроки2_3" localSheetId="2">#N/A</definedName>
    <definedName name="Расшифроки2_3">#N/A</definedName>
    <definedName name="Расшифроки2_7" localSheetId="2">#N/A</definedName>
    <definedName name="Расшифроки2_7">#N/A</definedName>
    <definedName name="РГК">NA()</definedName>
    <definedName name="РГРЭС" localSheetId="2">#N/A</definedName>
    <definedName name="РГРЭС">#N/A</definedName>
    <definedName name="РГРЭС_2" localSheetId="2">#N/A</definedName>
    <definedName name="РГРЭС_2">#N/A</definedName>
    <definedName name="РГРЭС_3" localSheetId="2">#N/A</definedName>
    <definedName name="РГРЭС_3">#N/A</definedName>
    <definedName name="РГРЭС_7" localSheetId="2">#N/A</definedName>
    <definedName name="РГРЭС_7">#N/A</definedName>
    <definedName name="рем" localSheetId="2">#N/A</definedName>
    <definedName name="рем">#N/A</definedName>
    <definedName name="рем_2" localSheetId="2">#N/A</definedName>
    <definedName name="рем_2">#N/A</definedName>
    <definedName name="рем_3" localSheetId="2">#N/A</definedName>
    <definedName name="рем_3">#N/A</definedName>
    <definedName name="рем_7" localSheetId="2">#N/A</definedName>
    <definedName name="рем_7">#N/A</definedName>
    <definedName name="рпддд" localSheetId="2">#N/A</definedName>
    <definedName name="рпддд">#N/A</definedName>
    <definedName name="рпддд_2" localSheetId="2">#N/A</definedName>
    <definedName name="рпддд_2">#N/A</definedName>
    <definedName name="рпддд_3" localSheetId="2">#N/A</definedName>
    <definedName name="рпддд_3">#N/A</definedName>
    <definedName name="рпддд_7" localSheetId="2">#N/A</definedName>
    <definedName name="рпддд_7">#N/A</definedName>
    <definedName name="рпипо" localSheetId="2">#N/A</definedName>
    <definedName name="рпипо">#N/A</definedName>
    <definedName name="рпипо_2" localSheetId="2">#N/A</definedName>
    <definedName name="рпипо_2">#N/A</definedName>
    <definedName name="рпипо_3" localSheetId="2">#N/A</definedName>
    <definedName name="рпипо_3">#N/A</definedName>
    <definedName name="рпипо_7" localSheetId="2">#N/A</definedName>
    <definedName name="рпипо_7">#N/A</definedName>
    <definedName name="рр" localSheetId="2">#N/A</definedName>
    <definedName name="рр">#N/A</definedName>
    <definedName name="рр_2" localSheetId="2">#N/A</definedName>
    <definedName name="рр_2">#N/A</definedName>
    <definedName name="рр_3" localSheetId="2">#N/A</definedName>
    <definedName name="рр_3">#N/A</definedName>
    <definedName name="рр_7" localSheetId="2">#N/A</definedName>
    <definedName name="рр_7">#N/A</definedName>
    <definedName name="с" localSheetId="2">#N/A</definedName>
    <definedName name="с">#N/A</definedName>
    <definedName name="с_2" localSheetId="2">#N/A</definedName>
    <definedName name="с_2">#N/A</definedName>
    <definedName name="с_3" localSheetId="2">#N/A</definedName>
    <definedName name="с_3">#N/A</definedName>
    <definedName name="с_7" localSheetId="2">#N/A</definedName>
    <definedName name="с_7">#N/A</definedName>
    <definedName name="с70000">NA()</definedName>
    <definedName name="Сводная_таблица_по_эл.эн">#REF!</definedName>
    <definedName name="Сводная_таблица_тарифов_на_тепловую_энергию_и_мощность">#REF!</definedName>
    <definedName name="Сводная_таблица_тарифов_на_электроэнергию_и_мощность">#REF!</definedName>
    <definedName name="Сводные_экономические_показатели_по_потребителям">#REF!</definedName>
    <definedName name="сель" localSheetId="2">#N/A</definedName>
    <definedName name="сель">#N/A</definedName>
    <definedName name="сель_2" localSheetId="2">#N/A</definedName>
    <definedName name="сель_2">#N/A</definedName>
    <definedName name="сель_3" localSheetId="2">#N/A</definedName>
    <definedName name="сель_3">#N/A</definedName>
    <definedName name="сель_7" localSheetId="2">#N/A</definedName>
    <definedName name="сель_7">#N/A</definedName>
    <definedName name="сельск.хоз" localSheetId="2">#N/A</definedName>
    <definedName name="сельск.хоз">#N/A</definedName>
    <definedName name="сельск.хоз_2" localSheetId="2">#N/A</definedName>
    <definedName name="сельск.хоз_2">#N/A</definedName>
    <definedName name="сельск.хоз_3" localSheetId="2">#N/A</definedName>
    <definedName name="сельск.хоз_3">#N/A</definedName>
    <definedName name="сельск.хоз_7" localSheetId="2">#N/A</definedName>
    <definedName name="сельск.хоз_7">#N/A</definedName>
    <definedName name="смета" localSheetId="2">#N/A</definedName>
    <definedName name="смета">#N/A</definedName>
    <definedName name="смета_2" localSheetId="2">#N/A</definedName>
    <definedName name="смета_2">#N/A</definedName>
    <definedName name="смета_3" localSheetId="2">#N/A</definedName>
    <definedName name="смета_3">#N/A</definedName>
    <definedName name="смета_7" localSheetId="2">#N/A</definedName>
    <definedName name="смета_7">#N/A</definedName>
    <definedName name="Сравнительные_варианты_двухставочных_тарифов_на_теплоэн">#REF!</definedName>
    <definedName name="Сравнительные_варианты_двухставочных_тарифов_на_эл.эн">#REF!</definedName>
    <definedName name="Сравнительный_анализ_ТЭП_к_расчету_тарифов">#REF!</definedName>
    <definedName name="сс" localSheetId="2">#N/A</definedName>
    <definedName name="сс">#N/A</definedName>
    <definedName name="сс_2" localSheetId="2">#N/A</definedName>
    <definedName name="сс_2">#N/A</definedName>
    <definedName name="сс_3" localSheetId="2">#N/A</definedName>
    <definedName name="сс_3">#N/A</definedName>
    <definedName name="сс_7" localSheetId="2">#N/A</definedName>
    <definedName name="сс_7">#N/A</definedName>
    <definedName name="сссс" localSheetId="2">#N/A</definedName>
    <definedName name="сссс">#N/A</definedName>
    <definedName name="сссс_2" localSheetId="2">#N/A</definedName>
    <definedName name="сссс_2">#N/A</definedName>
    <definedName name="сссс_3" localSheetId="2">#N/A</definedName>
    <definedName name="сссс_3">#N/A</definedName>
    <definedName name="сссс_7" localSheetId="2">#N/A</definedName>
    <definedName name="сссс_7">#N/A</definedName>
    <definedName name="ссы" localSheetId="2">#N/A</definedName>
    <definedName name="ссы">#N/A</definedName>
    <definedName name="ссы_2" localSheetId="2">#N/A</definedName>
    <definedName name="ссы_2">#N/A</definedName>
    <definedName name="ссы_3" localSheetId="2">#N/A</definedName>
    <definedName name="ссы_3">#N/A</definedName>
    <definedName name="ссы_7" localSheetId="2">#N/A</definedName>
    <definedName name="ссы_7">#N/A</definedName>
    <definedName name="т" localSheetId="2">#N/A</definedName>
    <definedName name="т">#N/A</definedName>
    <definedName name="т_2" localSheetId="2">#N/A</definedName>
    <definedName name="т_2">#N/A</definedName>
    <definedName name="т_3" localSheetId="2">#N/A</definedName>
    <definedName name="т_3">#N/A</definedName>
    <definedName name="т_7" localSheetId="2">#N/A</definedName>
    <definedName name="т_7">#N/A</definedName>
    <definedName name="Т12_4мес" localSheetId="2">#N/A</definedName>
    <definedName name="Т12_4мес">#N/A</definedName>
    <definedName name="Т12_4мес_2" localSheetId="2">#N/A</definedName>
    <definedName name="Т12_4мес_2">#N/A</definedName>
    <definedName name="Т12_4мес_3" localSheetId="2">#N/A</definedName>
    <definedName name="Т12_4мес_3">#N/A</definedName>
    <definedName name="Т12_4мес_7" localSheetId="2">#N/A</definedName>
    <definedName name="Т12_4мес_7">#N/A</definedName>
    <definedName name="т2.3.10" localSheetId="2">#N/A</definedName>
    <definedName name="т2.3.10">#N/A</definedName>
    <definedName name="т2.3.10_2" localSheetId="2">#N/A</definedName>
    <definedName name="т2.3.10_2">#N/A</definedName>
    <definedName name="т2.3.10_3" localSheetId="2">#N/A</definedName>
    <definedName name="т2.3.10_3">#N/A</definedName>
    <definedName name="т2.3.10_7" localSheetId="2">#N/A</definedName>
    <definedName name="т2.3.10_7">#N/A</definedName>
    <definedName name="тов" localSheetId="2">#N/A</definedName>
    <definedName name="тов">#N/A</definedName>
    <definedName name="тов_2" localSheetId="2">#N/A</definedName>
    <definedName name="тов_2">#N/A</definedName>
    <definedName name="тов_3" localSheetId="2">#N/A</definedName>
    <definedName name="тов_3">#N/A</definedName>
    <definedName name="тов_7" localSheetId="2">#N/A</definedName>
    <definedName name="тов_7">#N/A</definedName>
    <definedName name="третий">NA()</definedName>
    <definedName name="три" localSheetId="2">#N/A</definedName>
    <definedName name="три">#N/A</definedName>
    <definedName name="три_2" localSheetId="2">#N/A</definedName>
    <definedName name="три_2">#N/A</definedName>
    <definedName name="три_3" localSheetId="2">#N/A</definedName>
    <definedName name="три_3">#N/A</definedName>
    <definedName name="три_7" localSheetId="2">#N/A</definedName>
    <definedName name="три_7">#N/A</definedName>
    <definedName name="у" localSheetId="2">#N/A</definedName>
    <definedName name="у">#N/A</definedName>
    <definedName name="у_2" localSheetId="2">#N/A</definedName>
    <definedName name="у_2">#N/A</definedName>
    <definedName name="у_3" localSheetId="2">#N/A</definedName>
    <definedName name="у_3">#N/A</definedName>
    <definedName name="у_7" localSheetId="2">#N/A</definedName>
    <definedName name="у_7">#N/A</definedName>
    <definedName name="УГОЛЬ">NA()</definedName>
    <definedName name="ук" localSheetId="2">#N/A</definedName>
    <definedName name="ук">#N/A</definedName>
    <definedName name="ук_2" localSheetId="2">#N/A</definedName>
    <definedName name="ук_2">#N/A</definedName>
    <definedName name="ук_3" localSheetId="2">#N/A</definedName>
    <definedName name="ук_3">#N/A</definedName>
    <definedName name="ук_7" localSheetId="2">#N/A</definedName>
    <definedName name="ук_7">#N/A</definedName>
    <definedName name="укмуеи" localSheetId="2">#N/A</definedName>
    <definedName name="укмуеи">#N/A</definedName>
    <definedName name="укмуеи_2" localSheetId="2">#N/A</definedName>
    <definedName name="укмуеи_2">#N/A</definedName>
    <definedName name="укмуеи_3" localSheetId="2">#N/A</definedName>
    <definedName name="укмуеи_3">#N/A</definedName>
    <definedName name="укмуеи_7" localSheetId="2">#N/A</definedName>
    <definedName name="укмуеи_7">#N/A</definedName>
    <definedName name="уку" localSheetId="2">#N/A</definedName>
    <definedName name="уку">#N/A</definedName>
    <definedName name="уку_2" localSheetId="2">#N/A</definedName>
    <definedName name="уку_2">#N/A</definedName>
    <definedName name="уку_3" localSheetId="2">#N/A</definedName>
    <definedName name="уку_3">#N/A</definedName>
    <definedName name="уку_7" localSheetId="2">#N/A</definedName>
    <definedName name="уку_7">#N/A</definedName>
    <definedName name="уу" localSheetId="2">#N/A</definedName>
    <definedName name="уу">#N/A</definedName>
    <definedName name="уу_2" localSheetId="2">#N/A</definedName>
    <definedName name="уу_2">#N/A</definedName>
    <definedName name="уу_3" localSheetId="2">#N/A</definedName>
    <definedName name="уу_3">#N/A</definedName>
    <definedName name="уу_7" localSheetId="2">#N/A</definedName>
    <definedName name="уу_7">#N/A</definedName>
    <definedName name="ууууу" localSheetId="2">#N/A</definedName>
    <definedName name="ууууу">#N/A</definedName>
    <definedName name="ууууу_2" localSheetId="2">#N/A</definedName>
    <definedName name="ууууу_2">#N/A</definedName>
    <definedName name="ууууу_3" localSheetId="2">#N/A</definedName>
    <definedName name="ууууу_3">#N/A</definedName>
    <definedName name="ууууу_7" localSheetId="2">#N/A</definedName>
    <definedName name="ууууу_7">#N/A</definedName>
    <definedName name="УФ" localSheetId="2">#N/A</definedName>
    <definedName name="УФ">#N/A</definedName>
    <definedName name="УФ_2" localSheetId="2">#N/A</definedName>
    <definedName name="УФ_2">#N/A</definedName>
    <definedName name="УФ_3" localSheetId="2">#N/A</definedName>
    <definedName name="УФ_3">#N/A</definedName>
    <definedName name="УФ_7" localSheetId="2">#N/A</definedName>
    <definedName name="УФ_7">#N/A</definedName>
    <definedName name="уыыыф" localSheetId="2">#N/A</definedName>
    <definedName name="уыыыф">#N/A</definedName>
    <definedName name="уыыыф_2" localSheetId="2">#N/A</definedName>
    <definedName name="уыыыф_2">#N/A</definedName>
    <definedName name="уыыыф_3" localSheetId="2">#N/A</definedName>
    <definedName name="уыыыф_3">#N/A</definedName>
    <definedName name="уыыыф_7" localSheetId="2">#N/A</definedName>
    <definedName name="уыыыф_7">#N/A</definedName>
    <definedName name="Ф16">#REF!</definedName>
    <definedName name="ф30">NA()</definedName>
    <definedName name="фф" localSheetId="2">#N/A</definedName>
    <definedName name="фф">#N/A</definedName>
    <definedName name="фф_2" localSheetId="2">#N/A</definedName>
    <definedName name="фф_2">#N/A</definedName>
    <definedName name="фф_3" localSheetId="2">#N/A</definedName>
    <definedName name="фф_3">#N/A</definedName>
    <definedName name="фф_7" localSheetId="2">#N/A</definedName>
    <definedName name="фф_7">#N/A</definedName>
    <definedName name="ффф" localSheetId="2">#N/A</definedName>
    <definedName name="ффф">#N/A</definedName>
    <definedName name="ффф_2" localSheetId="2">#N/A</definedName>
    <definedName name="ффф_2">#N/A</definedName>
    <definedName name="ффф_3" localSheetId="2">#N/A</definedName>
    <definedName name="ффф_3">#N/A</definedName>
    <definedName name="ффф_7" localSheetId="2">#N/A</definedName>
    <definedName name="ффф_7">#N/A</definedName>
    <definedName name="фффф" localSheetId="2">#N/A</definedName>
    <definedName name="фффф">#N/A</definedName>
    <definedName name="фффф_2" localSheetId="2">#N/A</definedName>
    <definedName name="фффф_2">#N/A</definedName>
    <definedName name="фффф_3" localSheetId="2">#N/A</definedName>
    <definedName name="фффф_3">#N/A</definedName>
    <definedName name="фффф_7" localSheetId="2">#N/A</definedName>
    <definedName name="фффф_7">#N/A</definedName>
    <definedName name="хххххххххххххх" localSheetId="2">#N/A</definedName>
    <definedName name="хххххххххххххх">#N/A</definedName>
    <definedName name="хххххххххххххх_2" localSheetId="2">#N/A</definedName>
    <definedName name="хххххххххххххх_2">#N/A</definedName>
    <definedName name="хххххххххххххх_3" localSheetId="2">#N/A</definedName>
    <definedName name="хххххххххххххх_3">#N/A</definedName>
    <definedName name="хххххххххххххх_7" localSheetId="2">#N/A</definedName>
    <definedName name="хххххххххххххх_7">#N/A</definedName>
    <definedName name="ц" localSheetId="2">#N/A</definedName>
    <definedName name="ц">#N/A</definedName>
    <definedName name="ц_2" localSheetId="2">#N/A</definedName>
    <definedName name="ц_2">#N/A</definedName>
    <definedName name="ц_3" localSheetId="2">#N/A</definedName>
    <definedName name="ц_3">#N/A</definedName>
    <definedName name="ц_7" localSheetId="2">#N/A</definedName>
    <definedName name="ц_7">#N/A</definedName>
    <definedName name="цу" localSheetId="2">#N/A</definedName>
    <definedName name="цу">#N/A</definedName>
    <definedName name="цу_2" localSheetId="2">#N/A</definedName>
    <definedName name="цу_2">#N/A</definedName>
    <definedName name="цу_3" localSheetId="2">#N/A</definedName>
    <definedName name="цу_3">#N/A</definedName>
    <definedName name="цу_7" localSheetId="2">#N/A</definedName>
    <definedName name="цу_7">#N/A</definedName>
    <definedName name="цуа" localSheetId="2">#N/A</definedName>
    <definedName name="цуа">#N/A</definedName>
    <definedName name="цуа_2" localSheetId="2">#N/A</definedName>
    <definedName name="цуа_2">#N/A</definedName>
    <definedName name="цуа_3" localSheetId="2">#N/A</definedName>
    <definedName name="цуа_3">#N/A</definedName>
    <definedName name="цуа_7" localSheetId="2">#N/A</definedName>
    <definedName name="цуа_7">#N/A</definedName>
    <definedName name="цууу" localSheetId="2">#N/A</definedName>
    <definedName name="цууу">#N/A</definedName>
    <definedName name="цууу_2" localSheetId="2">#N/A</definedName>
    <definedName name="цууу_2">#N/A</definedName>
    <definedName name="цууу_3" localSheetId="2">#N/A</definedName>
    <definedName name="цууу_3">#N/A</definedName>
    <definedName name="цууу_7" localSheetId="2">#N/A</definedName>
    <definedName name="цууу_7">#N/A</definedName>
    <definedName name="ццуу" localSheetId="2">#N/A</definedName>
    <definedName name="ццуу">#N/A</definedName>
    <definedName name="ццуу_2" localSheetId="2">#N/A</definedName>
    <definedName name="ццуу_2">#N/A</definedName>
    <definedName name="ццуу_3" localSheetId="2">#N/A</definedName>
    <definedName name="ццуу_3">#N/A</definedName>
    <definedName name="ццуу_7" localSheetId="2">#N/A</definedName>
    <definedName name="ццуу_7">#N/A</definedName>
    <definedName name="четвертый">NA()</definedName>
    <definedName name="ччч" localSheetId="2">#N/A</definedName>
    <definedName name="ччч">#N/A</definedName>
    <definedName name="ччч_2" localSheetId="2">#N/A</definedName>
    <definedName name="ччч_2">#N/A</definedName>
    <definedName name="ччч_3" localSheetId="2">#N/A</definedName>
    <definedName name="ччч_3">#N/A</definedName>
    <definedName name="ччч_7" localSheetId="2">#N/A</definedName>
    <definedName name="ччч_7">#N/A</definedName>
    <definedName name="шш" localSheetId="2">#N/A</definedName>
    <definedName name="шш">#N/A</definedName>
    <definedName name="шш_2" localSheetId="2">#N/A</definedName>
    <definedName name="шш_2">#N/A</definedName>
    <definedName name="шш_3" localSheetId="2">#N/A</definedName>
    <definedName name="шш_3">#N/A</definedName>
    <definedName name="шш_7" localSheetId="2">#N/A</definedName>
    <definedName name="шш_7">#N/A</definedName>
    <definedName name="шшшш" localSheetId="2">#N/A</definedName>
    <definedName name="шшшш">#N/A</definedName>
    <definedName name="шшшш_2" localSheetId="2">#N/A</definedName>
    <definedName name="шшшш_2">#N/A</definedName>
    <definedName name="шшшш_3" localSheetId="2">#N/A</definedName>
    <definedName name="шшшш_3">#N/A</definedName>
    <definedName name="шшшш_7" localSheetId="2">#N/A</definedName>
    <definedName name="шшшш_7">#N/A</definedName>
    <definedName name="ыауе" localSheetId="2">#N/A</definedName>
    <definedName name="ыауе">#N/A</definedName>
    <definedName name="ыауе_2" localSheetId="2">#N/A</definedName>
    <definedName name="ыауе_2">#N/A</definedName>
    <definedName name="ыауе_3" localSheetId="2">#N/A</definedName>
    <definedName name="ыауе_3">#N/A</definedName>
    <definedName name="ыауе_7" localSheetId="2">#N/A</definedName>
    <definedName name="ыауе_7">#N/A</definedName>
    <definedName name="ыв" localSheetId="2">#N/A</definedName>
    <definedName name="ыв">#N/A</definedName>
    <definedName name="ыв_2" localSheetId="2">#N/A</definedName>
    <definedName name="ыв_2">#N/A</definedName>
    <definedName name="ыв_3" localSheetId="2">#N/A</definedName>
    <definedName name="ыв_3">#N/A</definedName>
    <definedName name="ыв_7" localSheetId="2">#N/A</definedName>
    <definedName name="ыв_7">#N/A</definedName>
    <definedName name="ывввввв" localSheetId="2">#N/A</definedName>
    <definedName name="ывввввв">#N/A</definedName>
    <definedName name="ывввввв_2" localSheetId="2">#N/A</definedName>
    <definedName name="ывввввв_2">#N/A</definedName>
    <definedName name="ывввввв_3" localSheetId="2">#N/A</definedName>
    <definedName name="ывввввв_3">#N/A</definedName>
    <definedName name="ывввввв_7" localSheetId="2">#N/A</definedName>
    <definedName name="ывввввв_7">#N/A</definedName>
    <definedName name="ывы" localSheetId="2">#N/A</definedName>
    <definedName name="ывы">#N/A</definedName>
    <definedName name="ывы_2" localSheetId="2">#N/A</definedName>
    <definedName name="ывы_2">#N/A</definedName>
    <definedName name="ывы_3" localSheetId="2">#N/A</definedName>
    <definedName name="ывы_3">#N/A</definedName>
    <definedName name="ывы_7" localSheetId="2">#N/A</definedName>
    <definedName name="ывы_7">#N/A</definedName>
    <definedName name="ыццццц" localSheetId="2">#N/A</definedName>
    <definedName name="ыццццц">#N/A</definedName>
    <definedName name="ыццццц_2" localSheetId="2">#N/A</definedName>
    <definedName name="ыццццц_2">#N/A</definedName>
    <definedName name="ыццццц_3" localSheetId="2">#N/A</definedName>
    <definedName name="ыццццц_3">#N/A</definedName>
    <definedName name="ыццццц_7" localSheetId="2">#N/A</definedName>
    <definedName name="ыццццц_7">#N/A</definedName>
    <definedName name="ыыы" localSheetId="2" hidden="1">{#N/A,#N/A,FALSE,"Себестоимсть-97"}</definedName>
    <definedName name="ыыы" hidden="1">{#N/A,#N/A,FALSE,"Себестоимсть-97"}</definedName>
    <definedName name="ыыыы" localSheetId="2">#N/A</definedName>
    <definedName name="ыыыы">#N/A</definedName>
    <definedName name="ыыыы_2" localSheetId="2">#N/A</definedName>
    <definedName name="ыыыы_2">#N/A</definedName>
    <definedName name="ыыыы_3" localSheetId="2">#N/A</definedName>
    <definedName name="ыыыы_3">#N/A</definedName>
    <definedName name="ыыыы_7" localSheetId="2">#N/A</definedName>
    <definedName name="ыыыы_7">#N/A</definedName>
    <definedName name="ыыыыыы" localSheetId="2">#N/A</definedName>
    <definedName name="ыыыыыы">#N/A</definedName>
    <definedName name="ыыыыыы_2" localSheetId="2">#N/A</definedName>
    <definedName name="ыыыыыы_2">#N/A</definedName>
    <definedName name="ыыыыыы_3" localSheetId="2">#N/A</definedName>
    <definedName name="ыыыыыы_3">#N/A</definedName>
    <definedName name="ыыыыыы_7" localSheetId="2">#N/A</definedName>
    <definedName name="ыыыыыы_7">#N/A</definedName>
    <definedName name="яяяяяяя" localSheetId="2">#N/A</definedName>
    <definedName name="яяяяяяя">#N/A</definedName>
    <definedName name="яяяяяяя_2" localSheetId="2">#N/A</definedName>
    <definedName name="яяяяяяя_2">#N/A</definedName>
    <definedName name="яяяяяяя_3" localSheetId="2">#N/A</definedName>
    <definedName name="яяяяяяя_3">#N/A</definedName>
    <definedName name="яяяяяяя_7" localSheetId="2">#N/A</definedName>
    <definedName name="яяяяяяя_7">#N/A</definedName>
  </definedNames>
  <calcPr calcId="145621"/>
</workbook>
</file>

<file path=xl/calcChain.xml><?xml version="1.0" encoding="utf-8"?>
<calcChain xmlns="http://schemas.openxmlformats.org/spreadsheetml/2006/main">
  <c r="H154" i="7" l="1"/>
  <c r="G154" i="7"/>
  <c r="F154" i="7"/>
  <c r="K166" i="7" l="1"/>
  <c r="BW154" i="7" l="1"/>
  <c r="BX154" i="7"/>
  <c r="G155" i="7" l="1"/>
  <c r="E17" i="35"/>
  <c r="D15" i="35"/>
  <c r="D10" i="35"/>
  <c r="E10" i="35" s="1"/>
  <c r="H155" i="7"/>
  <c r="J154" i="7"/>
  <c r="J155" i="7" s="1"/>
  <c r="L155" i="7"/>
  <c r="M155" i="7"/>
  <c r="N155" i="7"/>
  <c r="O154" i="7"/>
  <c r="O155" i="7" s="1"/>
  <c r="P155" i="7"/>
  <c r="Q155" i="7"/>
  <c r="R155" i="7"/>
  <c r="S155" i="7"/>
  <c r="T155" i="7"/>
  <c r="U155" i="7"/>
  <c r="V155" i="7"/>
  <c r="W155" i="7"/>
  <c r="X155" i="7"/>
  <c r="Y155" i="7"/>
  <c r="Z154" i="7"/>
  <c r="Z155" i="7" s="1"/>
  <c r="AA155" i="7"/>
  <c r="AB155" i="7"/>
  <c r="AC155" i="7"/>
  <c r="AD155" i="7"/>
  <c r="AE155" i="7"/>
  <c r="AF155" i="7"/>
  <c r="AG154" i="7"/>
  <c r="AG155" i="7" s="1"/>
  <c r="AH155" i="7"/>
  <c r="AI155" i="7"/>
  <c r="AJ155" i="7"/>
  <c r="AK155" i="7"/>
  <c r="AL154" i="7"/>
  <c r="AL155" i="7" s="1"/>
  <c r="AO155" i="7"/>
  <c r="AP154" i="7"/>
  <c r="AP155" i="7" s="1"/>
  <c r="AQ155" i="7"/>
  <c r="AR155" i="7"/>
  <c r="AS155" i="7"/>
  <c r="AT155" i="7"/>
  <c r="AU155" i="7"/>
  <c r="AV155" i="7"/>
  <c r="AW155" i="7"/>
  <c r="AX155" i="7"/>
  <c r="AY155" i="7"/>
  <c r="AZ155" i="7"/>
  <c r="BA155" i="7"/>
  <c r="BB155" i="7"/>
  <c r="BC155" i="7"/>
  <c r="BD154" i="7"/>
  <c r="BD155" i="7" s="1"/>
  <c r="BE154" i="7"/>
  <c r="BE155" i="7" s="1"/>
  <c r="BF155" i="7"/>
  <c r="BG155" i="7"/>
  <c r="BH155" i="7"/>
  <c r="BI154" i="7"/>
  <c r="BI155" i="7" s="1"/>
  <c r="BJ154" i="7"/>
  <c r="BJ155" i="7" s="1"/>
  <c r="BK155" i="7"/>
  <c r="BL155" i="7"/>
  <c r="BM155" i="7"/>
  <c r="BN155" i="7"/>
  <c r="BO155" i="7"/>
  <c r="BP154" i="7"/>
  <c r="BP155" i="7" s="1"/>
  <c r="BQ154" i="7"/>
  <c r="BQ155" i="7" s="1"/>
  <c r="BR154" i="7"/>
  <c r="BR155" i="7" s="1"/>
  <c r="BS154" i="7"/>
  <c r="BS155" i="7" s="1"/>
  <c r="BT154" i="7"/>
  <c r="BT155" i="7" s="1"/>
  <c r="BU154" i="7"/>
  <c r="BU155" i="7" s="1"/>
  <c r="BV154" i="7"/>
  <c r="BV155" i="7" s="1"/>
  <c r="BW155" i="7"/>
  <c r="BX155" i="7"/>
  <c r="D7" i="35" s="1"/>
  <c r="E7" i="35" s="1"/>
  <c r="AM155" i="7" l="1"/>
  <c r="D12" i="35"/>
  <c r="E12" i="35" s="1"/>
  <c r="E15" i="35"/>
  <c r="E30" i="35"/>
  <c r="AN155" i="7" l="1"/>
  <c r="F155" i="7" l="1"/>
  <c r="D4" i="35" l="1"/>
  <c r="D19" i="35" s="1"/>
  <c r="E19" i="35" s="1"/>
  <c r="E4" i="35" l="1"/>
</calcChain>
</file>

<file path=xl/sharedStrings.xml><?xml version="1.0" encoding="utf-8"?>
<sst xmlns="http://schemas.openxmlformats.org/spreadsheetml/2006/main" count="1086" uniqueCount="431">
  <si>
    <t>Приложение №1</t>
  </si>
  <si>
    <t>УТВЕРЖДАЮ:</t>
  </si>
  <si>
    <t>Перечень набора работ и услуг по содержанию и ремонту общего имущества в многоквартирном доме</t>
  </si>
  <si>
    <t>№ п.п.</t>
  </si>
  <si>
    <t>Наименование работ и услуг</t>
  </si>
  <si>
    <t>Периодичность выполнения работ и оказания услуг</t>
  </si>
  <si>
    <t>I.</t>
  </si>
  <si>
    <t>Работы, необходимые для надлежащего содержания несущих конструкций (фундаментов, стен, колонн и столбов, перекрытий и покрытий, балок ригелей, лестниц, несущих элементов крыш) и ненесущих конструкций (перегородок, внутренней отделки, полов) многоквартирных домов</t>
  </si>
  <si>
    <t>1.1.</t>
  </si>
  <si>
    <t>Проведение технических осмотров строительных конструкций и конструктивных элементов МКД</t>
  </si>
  <si>
    <t xml:space="preserve">Технический осмотр кровли </t>
  </si>
  <si>
    <t>категорийность по материалу кровельного покрытия:</t>
  </si>
  <si>
    <t xml:space="preserve"> - стальная кровля</t>
  </si>
  <si>
    <t xml:space="preserve"> - мягкая кровля</t>
  </si>
  <si>
    <t xml:space="preserve"> - кровля из штучных материалов (асбоцементные листы)</t>
  </si>
  <si>
    <t>Технический осмотр деревянной конструкции крыши</t>
  </si>
  <si>
    <t>Технический осмотр заполнения дверных и оконных проемов</t>
  </si>
  <si>
    <t>2 раза в год</t>
  </si>
  <si>
    <t>Технический осмотр  перекрытий, пола, стен</t>
  </si>
  <si>
    <t xml:space="preserve"> - перекрытия</t>
  </si>
  <si>
    <t xml:space="preserve"> - стены</t>
  </si>
  <si>
    <t xml:space="preserve"> - полы</t>
  </si>
  <si>
    <t>Технический осмотр внутренней и наружной штукатурки, облицовки стен</t>
  </si>
  <si>
    <t>Технический осмотр внутренней и наружной окраски</t>
  </si>
  <si>
    <t>Технический осмотр каменных конструкций</t>
  </si>
  <si>
    <t>1.2.</t>
  </si>
  <si>
    <t>1 раз в год</t>
  </si>
  <si>
    <t>1.3.</t>
  </si>
  <si>
    <t xml:space="preserve"> - замена разбитых стекол окон и дверей в помещениях общего пользования</t>
  </si>
  <si>
    <t xml:space="preserve"> - ремонт и укрепление  входных дверей в помещениях общего пользования</t>
  </si>
  <si>
    <t xml:space="preserve"> - ремонт и укрепление оконных блоков в помещениях общего пользования</t>
  </si>
  <si>
    <t xml:space="preserve"> - проверка состояния и ремонт продухов в цоколях зданий</t>
  </si>
  <si>
    <t xml:space="preserve"> - ремонт просевшей отмостки</t>
  </si>
  <si>
    <t xml:space="preserve"> - изготовление новых или ремонт существующих ходовых досок и переходных мостиков на чердаках</t>
  </si>
  <si>
    <t>1.4.</t>
  </si>
  <si>
    <t xml:space="preserve"> Устранение неисправностей при выполнении внепланового (непредвиденного) текущего ремонта строительных конструкций жилых домов (восстановительные работы)</t>
  </si>
  <si>
    <t>по мере необходимости</t>
  </si>
  <si>
    <t>Кровля (протечки в отдельных местах кровли; повреждения системы организованного водоотвода)</t>
  </si>
  <si>
    <t>Фундаменты.Стены (устранение повреждений фундаментов, восстановление (ремонт) отмостки, утрата связи отдельных кирпичей с кладкой наружных стен, угрожающая их выпадением; неплотность в дымоходах и  газоходах и сопряжения их с печами, ремонт межпанельных швов)</t>
  </si>
  <si>
    <t>Оконные  и дверные заполнения (разбитые стекла и сорванные створки оконных переплетов, форточек, балконных дверных полотен, дверные  заполнения)</t>
  </si>
  <si>
    <t>Внутренняя и наружная отделка (отслоение штукатурки потолка или верхней части стены,  угрожающее ее обрушению; нарушение связи наружной  облицовки, а также лепных изделий, установленных на фасадах со стенами)</t>
  </si>
  <si>
    <t>Входная группа (крыльцо, козырек: ремонт поверхностей)</t>
  </si>
  <si>
    <t>Полы (ремонт отдельных участков бетонных полов)</t>
  </si>
  <si>
    <t>II.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</si>
  <si>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</si>
  <si>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Содержание мусоропроводов</t>
  </si>
  <si>
    <t xml:space="preserve"> - удаление мусора из мусороприемных камер          </t>
  </si>
  <si>
    <t>Ежедневно  в рабочие дни</t>
  </si>
  <si>
    <t xml:space="preserve"> - уборка мусороприемных камер                      </t>
  </si>
  <si>
    <t xml:space="preserve"> - мойка сменных мусоросборников                    </t>
  </si>
  <si>
    <t xml:space="preserve">1 раз в месяц          </t>
  </si>
  <si>
    <t>2.1.</t>
  </si>
  <si>
    <t>Содержание систем вентиляции и дымоудаления</t>
  </si>
  <si>
    <t xml:space="preserve"> - проверка наличия тяги в дымоходах</t>
  </si>
  <si>
    <t xml:space="preserve"> - проверка наличия тяги в вентиляционных каналах</t>
  </si>
  <si>
    <t xml:space="preserve"> - проверка исправности канализационных вытяжек</t>
  </si>
  <si>
    <t xml:space="preserve"> 1 раз в год</t>
  </si>
  <si>
    <t xml:space="preserve"> - утепление и прочистка дымовентиляционных каналов</t>
  </si>
  <si>
    <t>2.2.</t>
  </si>
  <si>
    <t>Содержание систем водоснабжения (холодного и горячего), отопления и водоотведения в многоквартирных домах</t>
  </si>
  <si>
    <t xml:space="preserve"> - </t>
  </si>
  <si>
    <t>Проведение технических осмотров и устранение в ходе осмотров незначительных неисправностей в системах центрального отопления</t>
  </si>
  <si>
    <t>Осмотр системы центрального отопления внутри помещений: проверка состояния трубопровода, отопительных приборов, регулировочной и запорной арматуры</t>
  </si>
  <si>
    <t>общие осмотры 2 раза в год</t>
  </si>
  <si>
    <t>Осмотр системы центрального отопления чердачных и подвальных помещений: проверка состояния регулирующих кранов и вентилей, задвижек, запорной арматуры, проверка состояния креплений, подвесок и прокладок-подставок для магистрального трубопровода, теплоизоляции</t>
  </si>
  <si>
    <t>общие осмотры 2 раза в год; частичные осмотры 2 раза в год</t>
  </si>
  <si>
    <t>Устранение незначительных неисправностей в системах центрального отопления:</t>
  </si>
  <si>
    <t xml:space="preserve"> - регулировка трехходовых и пробковых кранов, вентилей и задвижек в технических подпольях, помещениях элеваторных узлов, бойлерных</t>
  </si>
  <si>
    <t xml:space="preserve"> - регулировка и набивка сальников</t>
  </si>
  <si>
    <t xml:space="preserve"> - мелкий ремонт теплоизоляции</t>
  </si>
  <si>
    <t xml:space="preserve"> - очистка от накипи запорной арматуры</t>
  </si>
  <si>
    <t xml:space="preserve"> - устранение течи в трубопроводах, приборах и арматуре</t>
  </si>
  <si>
    <t xml:space="preserve"> - разборка, осмотр и очистка грязевиков воздухосборников, вантозов, компенсаторов, регулирующих кранов, вентилей, задвижек</t>
  </si>
  <si>
    <t xml:space="preserve"> - замена участков труб, запорной арматуры, приборов отопления</t>
  </si>
  <si>
    <t xml:space="preserve"> - ликвидация воздушных пробок в радиаторах и стояках и др.</t>
  </si>
  <si>
    <t>Эксплуатация, техническое обслуживание, ремонт насосов. Контроль за работой насосных агрегатов, оборудования и коммуникаций, периодические осмотры. Устранение мелких неисправностей и повреждений (протяжка соединений, устранение течи, при необходимости замена сальника, подшипника, крыльчатки);ликвидация аварийных ситуаций</t>
  </si>
  <si>
    <t>периодические осмотры - 1 раз в месяц. Устранение мелких неисправностей и повреждений по мере необходимости</t>
  </si>
  <si>
    <t>Эксплуатация, техническое обслуживание, поверка и ремонт общедомовых (коллективных) приборов учета</t>
  </si>
  <si>
    <t>снятие показаний ежемесячно, поверка по графику, ремонт по мере необходимости</t>
  </si>
  <si>
    <t>Проведение технических осмотров и устранение в ходе осмотров незначительных неисправностей в системах водопровода и канализации</t>
  </si>
  <si>
    <t>Холодное водоснабжение</t>
  </si>
  <si>
    <t>Проверка исправности водоразборных кранов, смесителей, запорной арматуры,  санитарно - технических  приборов. Проверка состояния креплений на магистральных водопроводах, раструбов канализационных труб, сифонов</t>
  </si>
  <si>
    <t>Устранение незначительных неисправностей:</t>
  </si>
  <si>
    <t xml:space="preserve"> - смена прокладок и набивка сальников в водопроводных и вентильных кранов в технических подпольях, помещениях элеваторных узлов, бойлерных</t>
  </si>
  <si>
    <t xml:space="preserve"> - уплотнение сгонов</t>
  </si>
  <si>
    <t xml:space="preserve"> - замена участков труб, запорной арматуры</t>
  </si>
  <si>
    <t xml:space="preserve"> - временная заделка свищей и трещин на внутренних трубопроводах и стояках и др.</t>
  </si>
  <si>
    <t>Горячее водоснабжение</t>
  </si>
  <si>
    <t>Водоотведение</t>
  </si>
  <si>
    <t>Проверка исправности санитарно - технических  приборов. Проверка состояния креплений на магистральных трубопроводах, раструбов канализационных труб и пр.</t>
  </si>
  <si>
    <t xml:space="preserve"> - подчеканка раструбов канализационных труб</t>
  </si>
  <si>
    <t xml:space="preserve"> - очистка канализационной сети (внутренней, дворовой в границах придомовой территории - до колодца) и др.</t>
  </si>
  <si>
    <t>2.3.</t>
  </si>
  <si>
    <t>Содержание систем теплоснабжения ( отопление, горячее водоснабженние): расконсервация, консервация и ремонт (минимальный объем), регулировка, промывка, испытание системы центрального отопления и горячего водоснабжения при подготовке к сезонной эксплуатации</t>
  </si>
  <si>
    <t xml:space="preserve">1 раз в год </t>
  </si>
  <si>
    <t>2.4.</t>
  </si>
  <si>
    <t>Расконсервация, консервация и ремонт поливочного водопровода</t>
  </si>
  <si>
    <t>2.5.</t>
  </si>
  <si>
    <t>Содержание электрооборудования, радио- и телекоммуникационного оборудования в МКД:</t>
  </si>
  <si>
    <t>Проведение технических осмотров и устранение незначительных неисправностей в системах электрооборудования</t>
  </si>
  <si>
    <t xml:space="preserve"> - проверка наличия цепи между заземлителями и заземленными элементами</t>
  </si>
  <si>
    <t xml:space="preserve"> - замеры сопротивления изоляции проводов</t>
  </si>
  <si>
    <t>Проведение технических осмотров и устранение в ходе осмотров незначительных неисправностей внутридомовой системы электроснабжения:</t>
  </si>
  <si>
    <t>Проверка состояния линий электрический сетей и арматуры, групповых распределительных и предохранительных щитов и переходных коробок, силовых установок</t>
  </si>
  <si>
    <t>Устранение незначительных неисправностей электротехнических устройств:</t>
  </si>
  <si>
    <t>по мере необходимости в ходе и по результатам проведения осмотров</t>
  </si>
  <si>
    <t xml:space="preserve"> - мелкий ремонт электропроводки</t>
  </si>
  <si>
    <t xml:space="preserve"> - смена светильников, выключателей, патронов</t>
  </si>
  <si>
    <t xml:space="preserve"> - ремонт групповых щитков на лестничной клетке </t>
  </si>
  <si>
    <t xml:space="preserve"> - ремонт силового предохранительного шкафа</t>
  </si>
  <si>
    <t xml:space="preserve"> - закрытие на замки групповых щитков и распределительных шкафов и др.</t>
  </si>
  <si>
    <t xml:space="preserve">Смена ламп накаливания на лестничных площадках, над входом в подъезд </t>
  </si>
  <si>
    <t>2.6.</t>
  </si>
  <si>
    <t>Техническое обслуживание внутридомового газового оборудования и аварийно-диспетчерское обеспечение в местах общего пользования</t>
  </si>
  <si>
    <t>2.7.</t>
  </si>
  <si>
    <t>Организация надлежащего обслуживания и ремонта лифта в целях обеспечения содержания в исправном состоянии и его безопасной эксплуатации</t>
  </si>
  <si>
    <t xml:space="preserve">в течении года </t>
  </si>
  <si>
    <t xml:space="preserve">обслуживание лифтерами </t>
  </si>
  <si>
    <t>постоянно</t>
  </si>
  <si>
    <t>оперативный пуск остановившегося лифта (если причина остановки не связана с проведением аварийно-восстановительных работ капитального характера)</t>
  </si>
  <si>
    <t>III.</t>
  </si>
  <si>
    <t>Работы  и услуги по содержанию иного общего имущества в многоквартирном доме</t>
  </si>
  <si>
    <t>3.1.</t>
  </si>
  <si>
    <t>Содержание помещений общего пользования</t>
  </si>
  <si>
    <t xml:space="preserve">Влажное подметание лестничных площадок и маршей МКД </t>
  </si>
  <si>
    <t>категорийность по этажности:</t>
  </si>
  <si>
    <t>1-2-х этажные дома</t>
  </si>
  <si>
    <t>3-х этажные дома</t>
  </si>
  <si>
    <t>4-х этажные дома</t>
  </si>
  <si>
    <t>5-ти этажные дома</t>
  </si>
  <si>
    <t>9-ти этажные дома</t>
  </si>
  <si>
    <t xml:space="preserve">Мытье лестничных площадок и маршей МКД </t>
  </si>
  <si>
    <t>1 раз в месяц</t>
  </si>
  <si>
    <t>Обметание пыли с потолков</t>
  </si>
  <si>
    <t>Мытье окон</t>
  </si>
  <si>
    <t>категорийность по доступности выполнения работы:</t>
  </si>
  <si>
    <t xml:space="preserve"> - окна, легкодоступные для работы</t>
  </si>
  <si>
    <t xml:space="preserve"> - окна, труднодоступные для работы</t>
  </si>
  <si>
    <t>Влажная протирка элементов лестничных клеток жилых домов:</t>
  </si>
  <si>
    <t xml:space="preserve">   - стены, окрашенные масляной краской; </t>
  </si>
  <si>
    <t xml:space="preserve">   - двери общего пользования;</t>
  </si>
  <si>
    <t xml:space="preserve">   - подоконники;</t>
  </si>
  <si>
    <t xml:space="preserve">   - оконные ограждения</t>
  </si>
  <si>
    <t xml:space="preserve">   - чердачные лестницы</t>
  </si>
  <si>
    <t xml:space="preserve">   - отопительные приборы (радиаторы) </t>
  </si>
  <si>
    <t xml:space="preserve">   - почтовые ящики</t>
  </si>
  <si>
    <t xml:space="preserve">   - шкафы для электрощитков</t>
  </si>
  <si>
    <t xml:space="preserve">   - плафоны</t>
  </si>
  <si>
    <t>Очистка кровли от мусора, сбрасывание снега с крыш, сбивание сосулек</t>
  </si>
  <si>
    <t>очистка от мусора 2 раза в год</t>
  </si>
  <si>
    <t xml:space="preserve"> - очистка от мусора</t>
  </si>
  <si>
    <t xml:space="preserve"> - кровля мягкая</t>
  </si>
  <si>
    <t xml:space="preserve"> - кровля шиферная, металлическая</t>
  </si>
  <si>
    <t xml:space="preserve"> - сбрасывание снега с крыш, сбивание сосулек</t>
  </si>
  <si>
    <t>очистка от снега, сбивание сосулек по мере необходимости</t>
  </si>
  <si>
    <t>3.2.</t>
  </si>
  <si>
    <t>Уборка земельного участка, входящего в состав общего имущества в многоквартирном доме</t>
  </si>
  <si>
    <t>В весенне-летний период:</t>
  </si>
  <si>
    <t>Подметание земельного участка:</t>
  </si>
  <si>
    <t xml:space="preserve"> - с усовершенствованным покрытием (асфальтобетонные, брусчатые)</t>
  </si>
  <si>
    <t xml:space="preserve"> - с неусовершенствованным покрытием (щебеночные, булыжные)</t>
  </si>
  <si>
    <t xml:space="preserve"> -  территории без покрытий</t>
  </si>
  <si>
    <t>Уборка газонов</t>
  </si>
  <si>
    <t>Выкашивание травы</t>
  </si>
  <si>
    <t>Вырезка сухих веток</t>
  </si>
  <si>
    <t>Омоложение кустарников</t>
  </si>
  <si>
    <t>Обрезка и валка деревьев</t>
  </si>
  <si>
    <t>Протирка указателей</t>
  </si>
  <si>
    <t>Промывка урн</t>
  </si>
  <si>
    <t>Поливка газонов, зеленых насаждений</t>
  </si>
  <si>
    <t>В осенне-зимний период:</t>
  </si>
  <si>
    <t>Уборка территории домовладения с усовершенствованными покрытиями</t>
  </si>
  <si>
    <t xml:space="preserve">подметание территории при отсутствии снегопада: через 3 суток </t>
  </si>
  <si>
    <t>очистка территории от уплотненного снега: по мере необходимости</t>
  </si>
  <si>
    <t>сдвижка и пометание снега при снегопаде: по мере необходимости</t>
  </si>
  <si>
    <t>Уборка территории домовладения с неусовершенствованными покрытиями</t>
  </si>
  <si>
    <t>Уборка территории домовладения без покрытий</t>
  </si>
  <si>
    <t xml:space="preserve">подметание территории при отсутствии снегопада: через 3суток </t>
  </si>
  <si>
    <t>Посыпка территории песком или смесью песка с хлоридами</t>
  </si>
  <si>
    <t>Круглогодично:</t>
  </si>
  <si>
    <t>Вывоз бытовых отходов (без размещения)</t>
  </si>
  <si>
    <r>
      <t xml:space="preserve"> - вывоз твердых бытовых отходов</t>
    </r>
    <r>
      <rPr>
        <i/>
        <sz val="8"/>
        <rFont val="Arial Cyr"/>
        <charset val="204"/>
      </rPr>
      <t xml:space="preserve"> </t>
    </r>
  </si>
  <si>
    <t xml:space="preserve"> - вывоз крупногабаритных отходов</t>
  </si>
  <si>
    <t>Очистка контейнерной площадки</t>
  </si>
  <si>
    <t>Очистка урн от мусора</t>
  </si>
  <si>
    <t>Уход за бетонными ступенями и площадками перед входом в подъезд (подметание ступеней и площадок; сметание снега со ступеней и площадок)</t>
  </si>
  <si>
    <t>3.3.</t>
  </si>
  <si>
    <t>Аварийно-диспетчерское обслуживание систем отопления, водоснабжения, водоотведения, электроснабжения</t>
  </si>
  <si>
    <t>круглосуточно</t>
  </si>
  <si>
    <t>3.4.</t>
  </si>
  <si>
    <t>Дератизация в местах общего пользования</t>
  </si>
  <si>
    <t>3.5.</t>
  </si>
  <si>
    <t>Дезинсекция в местах общего пользования</t>
  </si>
  <si>
    <t>3.6.</t>
  </si>
  <si>
    <t>Демеркуризация ртутьсодержащих ламп</t>
  </si>
  <si>
    <t>ИТОГО:</t>
  </si>
  <si>
    <t>* Периодичность проведение осмотров (за исключением позиций с установленной периодичностью):</t>
  </si>
  <si>
    <t xml:space="preserve"> - плановые общие осмотры, в ходе которых проводится осмотр здания в целом, включая конструкции, инженерное оборудование и внешнее благоустройство - два раза в год: весной и осенью (до начала отопительного сезона).</t>
  </si>
  <si>
    <t xml:space="preserve"> - частичные осмотры, которые предусматривают осмотр отдельных элементов здания или помещений - по мере необходимости (в процессе осмотра ведется наладка оборудования и исправляются мелкие дефекты).</t>
  </si>
  <si>
    <t xml:space="preserve"> - внеочередные (неплановые) осмотры проводятся после ливней, ураганных ветров, обильных снегопадов, наводнений и других явлений стихийного характера, вызывающих повреждения отдельных элементов зданий, а также в случае аварий на внешних коммуникациях или при выявлении деформации конструкций и неисправности инженерного оборудования, нарушающих условия нормальной эксплуатации.</t>
  </si>
  <si>
    <t>Изготовление, установка и ремонт дверей выходов на чердак, кровлю, подвальные помещения и мусороприемные камеры.</t>
  </si>
  <si>
    <t>1 раз в три года</t>
  </si>
  <si>
    <t xml:space="preserve"> - прочистка ствола мусоропровода от засоров</t>
  </si>
  <si>
    <t xml:space="preserve"> - ремонт и замена загрузочных клапанов мусороприемных камер</t>
  </si>
  <si>
    <t>Всего</t>
  </si>
  <si>
    <t>%</t>
  </si>
  <si>
    <t>Осмотр территории вокруг здания и фундамента</t>
  </si>
  <si>
    <t>№ пп</t>
  </si>
  <si>
    <t>Номер дома</t>
  </si>
  <si>
    <t>Кол-во подъездов</t>
  </si>
  <si>
    <t>ИТОГО</t>
  </si>
  <si>
    <t>Перечень домов по адресам (улица)</t>
  </si>
  <si>
    <t>Год постройки</t>
  </si>
  <si>
    <t>Материал стен</t>
  </si>
  <si>
    <t>Общая площадь помещений, м.кв.</t>
  </si>
  <si>
    <t>Объем здания</t>
  </si>
  <si>
    <t>Вид кровли</t>
  </si>
  <si>
    <t>Площадь кровли</t>
  </si>
  <si>
    <t>Площадь чердака</t>
  </si>
  <si>
    <t>в том числе площадь чердака с ВДИО</t>
  </si>
  <si>
    <t>Площадь подвала</t>
  </si>
  <si>
    <t>в том числе площадь подвала с ВДИО</t>
  </si>
  <si>
    <t>Ко-во этажей</t>
  </si>
  <si>
    <t>Кол-во лестничных клеток</t>
  </si>
  <si>
    <t>Кол-во квартир</t>
  </si>
  <si>
    <t>Проведение технических осмотров и мелкий ремонт</t>
  </si>
  <si>
    <t>в том числе</t>
  </si>
  <si>
    <t>Площадь лестничных площадок и маршей, м.кв.</t>
  </si>
  <si>
    <t>Площадь потолков, м.кв.</t>
  </si>
  <si>
    <t>Площадь окон л/кл, м.кв. (в одностороннем измерении)</t>
  </si>
  <si>
    <t>Площадь панелей на л/кл окрашенных маслян. краской, м.кв.</t>
  </si>
  <si>
    <t>Площадь дверей , м.кв. (в одностороннем измерении)</t>
  </si>
  <si>
    <t>Площадь подоконников, м.кв.</t>
  </si>
  <si>
    <t>Площадь оконных ограждений, м.кв.</t>
  </si>
  <si>
    <t>Площадь чердачных лестниц, м.кв.</t>
  </si>
  <si>
    <t>Площадь отопительных приборов, м.кв.</t>
  </si>
  <si>
    <t>Колиество плафонов в местах общего пользования, шт</t>
  </si>
  <si>
    <t>Площадь почтовых ящиков, м.кв.</t>
  </si>
  <si>
    <t>Площадь шкафов для электрощитков, м.кв.</t>
  </si>
  <si>
    <t>Площадь территории с усовершенств.покрытием (асфальтобетонные, брусчатые), м.кв.</t>
  </si>
  <si>
    <t>Площадь территории с неусовершенств. Покрытием (щебеночные, булыжные), м.кв.</t>
  </si>
  <si>
    <t>Площадь территории без покрытия (грунт), м.кв.</t>
  </si>
  <si>
    <t>Площадь газонов, м.кв.</t>
  </si>
  <si>
    <t>Площадь контейнерной площадки, м.кв.</t>
  </si>
  <si>
    <t>Площадь бетонных ступеней и площадки перед подъездом, м.кв.</t>
  </si>
  <si>
    <t>Кол-во урн, шт.</t>
  </si>
  <si>
    <t>Кол-во деревьев, шт.</t>
  </si>
  <si>
    <t>Кол-во кустарников, шт.</t>
  </si>
  <si>
    <t>Кол-во указателей, шт.</t>
  </si>
  <si>
    <t>протяженность водосточных труб, м.</t>
  </si>
  <si>
    <t>количество дверей в помещениях общего пользования, шт.</t>
  </si>
  <si>
    <t>количество окон в помещениях общего пользования, шт.</t>
  </si>
  <si>
    <t>количество продухов в цоколе здания, шт.</t>
  </si>
  <si>
    <t>площадь отмостки, м.кв.</t>
  </si>
  <si>
    <t>кол-во дымоходов, шт.</t>
  </si>
  <si>
    <t>кол-во вентканалов, шт.</t>
  </si>
  <si>
    <t>протяженность дымовентиляционных каналов, м.</t>
  </si>
  <si>
    <t>кол-во канализационных вытяжек, шт.</t>
  </si>
  <si>
    <t>кол-во точек при прове-рке наличия цепи между заземлителями и заземл. элементами, шт.</t>
  </si>
  <si>
    <t>кол-во линий при измерении сопротивле-ния изоляции, шт.</t>
  </si>
  <si>
    <t>кол-во выключателей, шт.</t>
  </si>
  <si>
    <t>кол-во светоточек, шт</t>
  </si>
  <si>
    <t>наличие насосного оборудования (подпиточные насосы), шт</t>
  </si>
  <si>
    <t>кол-во общедомовых приборов учета, шт.</t>
  </si>
  <si>
    <t>Дератизация/дезинсекция</t>
  </si>
  <si>
    <t>наличие ВДИО</t>
  </si>
  <si>
    <t>Среднегодовое кол-во проживающих, чел.</t>
  </si>
  <si>
    <t>жилые помещения</t>
  </si>
  <si>
    <t>нежилые встроенно-пристроенные не относящиеся к общему имуществу</t>
  </si>
  <si>
    <t>обрабатываемая площадь по дератизации, м.кв.</t>
  </si>
  <si>
    <t>обрабатываемая площадь по дезинсекции, м.кв.</t>
  </si>
  <si>
    <t>ЦО (протяженность трубопровода, м.)</t>
  </si>
  <si>
    <t>ГВС (протяженность трубопровода, м.)</t>
  </si>
  <si>
    <t>ХВС (протяженность трубопровода, м.)</t>
  </si>
  <si>
    <t>Канализация внутридомовая (протяженность трубопровода, м.)</t>
  </si>
  <si>
    <t>Канализация дворовая до колодца (протяженность трубопровода, м.)</t>
  </si>
  <si>
    <t>наличие централизованного газоснабжения</t>
  </si>
  <si>
    <t>лифт</t>
  </si>
  <si>
    <t>мусоропровод</t>
  </si>
  <si>
    <t>Поливочный водопровод (протяженность, м.)</t>
  </si>
  <si>
    <t>водоснабжение</t>
  </si>
  <si>
    <t>теплоснабжения</t>
  </si>
  <si>
    <t>электроснабжения</t>
  </si>
  <si>
    <t>кол-во (шт.)</t>
  </si>
  <si>
    <t>площадь пола кабины лифта, (м.кв.)</t>
  </si>
  <si>
    <t>уборочная площадь кабины лифта (стен,дверей, плафонов и потолков кабины лифта, м.кв.)</t>
  </si>
  <si>
    <t>площадь мусороприемных камер (м.кв.)</t>
  </si>
  <si>
    <t>протяженность ствола мусоропровода (м.)</t>
  </si>
  <si>
    <t>кол-во закрывающих устройств мусоропровода (клапанов,шт.)</t>
  </si>
  <si>
    <t>кирпич</t>
  </si>
  <si>
    <t>мягкая</t>
  </si>
  <si>
    <t>шифер</t>
  </si>
  <si>
    <r>
      <t xml:space="preserve">Информация на </t>
    </r>
    <r>
      <rPr>
        <u/>
        <sz val="8"/>
        <rFont val="Arial"/>
        <family val="2"/>
        <charset val="204"/>
      </rPr>
      <t>места общего пользования</t>
    </r>
  </si>
  <si>
    <r>
      <t xml:space="preserve">Информация по </t>
    </r>
    <r>
      <rPr>
        <u/>
        <sz val="8"/>
        <rFont val="Arial"/>
        <family val="2"/>
        <charset val="204"/>
      </rPr>
      <t>земельному участку</t>
    </r>
  </si>
  <si>
    <t>Укрепление и ремонт конструктивных элементов МКД, в том числе при подготовке к сезонной эксплуатации</t>
  </si>
  <si>
    <t>3.7.</t>
  </si>
  <si>
    <t>3.8.</t>
  </si>
  <si>
    <t>Отопление</t>
  </si>
  <si>
    <t xml:space="preserve"> - мойка и протирка закрывающихся устройств мусоропровода </t>
  </si>
  <si>
    <t xml:space="preserve"> - дезинфекция всех элементов ствола мусоропровода</t>
  </si>
  <si>
    <t xml:space="preserve"> - профилактический осмотр мусоропровода</t>
  </si>
  <si>
    <t xml:space="preserve">по мере необходимости </t>
  </si>
  <si>
    <t xml:space="preserve"> - проверка защитного автоматического отключения питания</t>
  </si>
  <si>
    <t xml:space="preserve"> - проверка выключателей</t>
  </si>
  <si>
    <t>"___" ____________ 2013 г.</t>
  </si>
  <si>
    <t>Содержание организованного водоотвода</t>
  </si>
  <si>
    <t xml:space="preserve"> - укрепление водосточных труб, колен и воронок</t>
  </si>
  <si>
    <t xml:space="preserve"> - прочистка водоприемных воронок внутреннего и наружного водостока от загрязнения</t>
  </si>
  <si>
    <t xml:space="preserve"> - технический осмотр организованного водоотвода</t>
  </si>
  <si>
    <t>Санитарное содержание кабины лифта</t>
  </si>
  <si>
    <t>периодическое техническое освидетельствование</t>
  </si>
  <si>
    <t>один раз в 12 месяцев</t>
  </si>
  <si>
    <t>5 раз в неделю</t>
  </si>
  <si>
    <t>Очистка чердачного и подвального помещений от мусора. Закрытие чердаков, подвалов на замки или другие запирающие устройства.</t>
  </si>
  <si>
    <t xml:space="preserve"> - подметание полов кабины лифта </t>
  </si>
  <si>
    <t xml:space="preserve"> - уборка кабины лифта </t>
  </si>
  <si>
    <t xml:space="preserve">мытье пола кабины лифта </t>
  </si>
  <si>
    <t>мытье стен и дверей кабины лифта</t>
  </si>
  <si>
    <t>ежедневно</t>
  </si>
  <si>
    <t>по мере необходимости, в том числе при подготовке к весенне-летнему сезону</t>
  </si>
  <si>
    <t>Содержание объектов внешнего благоустройства (малых форм)</t>
  </si>
  <si>
    <t>2.8.</t>
  </si>
  <si>
    <t xml:space="preserve"> - огнезащитная пропитка деревянных конструкций и элементов кровли</t>
  </si>
  <si>
    <t xml:space="preserve">Огнезащитная обработка </t>
  </si>
  <si>
    <t>Газоснабжение</t>
  </si>
  <si>
    <t xml:space="preserve"> - осушение подвалов</t>
  </si>
  <si>
    <t>Приложение № 4</t>
  </si>
  <si>
    <t>комплекс работ по техническому обслуживанию и текущему ремонту лифта, обязатедбное страхование гражданской ответственности владельца опасных объектов</t>
  </si>
  <si>
    <t>ХАРАКТЕРИСТИКА  МНОГОКВАРТИРНОГО ЖИЛОГО ФОНДА  в управлении ООО "УПРАВЛЯЮЩАЯ КОМПАНИЯ "ЖИЛИЩНОЕ ХОЗЯЙСТВО"</t>
  </si>
  <si>
    <t>А.Невского</t>
  </si>
  <si>
    <t>Б.Хмельницкого</t>
  </si>
  <si>
    <t>1А</t>
  </si>
  <si>
    <t>9общ</t>
  </si>
  <si>
    <t>9А</t>
  </si>
  <si>
    <t xml:space="preserve">Волжская </t>
  </si>
  <si>
    <t>Вокзальная</t>
  </si>
  <si>
    <t>5А</t>
  </si>
  <si>
    <t>Калинина</t>
  </si>
  <si>
    <t>5Б</t>
  </si>
  <si>
    <t xml:space="preserve">Коммуны </t>
  </si>
  <si>
    <t>107а</t>
  </si>
  <si>
    <t>109а</t>
  </si>
  <si>
    <t>109б</t>
  </si>
  <si>
    <t>148а</t>
  </si>
  <si>
    <t>154а</t>
  </si>
  <si>
    <t xml:space="preserve">Лермонтова </t>
  </si>
  <si>
    <t xml:space="preserve">Ленина </t>
  </si>
  <si>
    <t>177а</t>
  </si>
  <si>
    <t>181а</t>
  </si>
  <si>
    <t>183а</t>
  </si>
  <si>
    <t>185а</t>
  </si>
  <si>
    <t>185б</t>
  </si>
  <si>
    <t>187б</t>
  </si>
  <si>
    <t>187в</t>
  </si>
  <si>
    <t>189а</t>
  </si>
  <si>
    <t>189б</t>
  </si>
  <si>
    <t>Поперечная</t>
  </si>
  <si>
    <t>Республиканская</t>
  </si>
  <si>
    <t>26а</t>
  </si>
  <si>
    <t>мет.</t>
  </si>
  <si>
    <t>26б</t>
  </si>
  <si>
    <t>28а</t>
  </si>
  <si>
    <t>34а</t>
  </si>
  <si>
    <t>34б</t>
  </si>
  <si>
    <t>36а</t>
  </si>
  <si>
    <t>Рубежная</t>
  </si>
  <si>
    <t>панельный</t>
  </si>
  <si>
    <t>Свердлова</t>
  </si>
  <si>
    <t>Смехова</t>
  </si>
  <si>
    <t xml:space="preserve">Украинская </t>
  </si>
  <si>
    <t>81а</t>
  </si>
  <si>
    <t>Энгельса</t>
  </si>
  <si>
    <t>11а</t>
  </si>
  <si>
    <t>11г</t>
  </si>
  <si>
    <t>11д</t>
  </si>
  <si>
    <t>16а</t>
  </si>
  <si>
    <t>Южная</t>
  </si>
  <si>
    <t xml:space="preserve">Магистральная </t>
  </si>
  <si>
    <t>Мира</t>
  </si>
  <si>
    <t>-</t>
  </si>
  <si>
    <t>Директор ООО "УК "Жилищное хозяйство"</t>
  </si>
  <si>
    <t>И.Ф.Чепурнова</t>
  </si>
  <si>
    <t>1 раз в квартал</t>
  </si>
  <si>
    <t>выполнение работ по техническому обслуживанию согласно графика с периодичностью 1 раз в год, АДО - круглосуточно</t>
  </si>
  <si>
    <t>очистка от мусора 2 раза в год, закрытие на замки по мере необходимости</t>
  </si>
  <si>
    <t>7 раз в неделю</t>
  </si>
  <si>
    <t>обработка помещений: 1 раз в год</t>
  </si>
  <si>
    <t>обработка подвальных помещений: 1 раз в год</t>
  </si>
  <si>
    <t xml:space="preserve"> 2 раза в год, в том числе при подготовке к эксплуатации в весенне-летний период</t>
  </si>
  <si>
    <t>Обслуживание, проведение технических осмотров и устранение незначительных неисправностей подпиточных насосов, входящих в состав общего имущества многоквартирных домов</t>
  </si>
  <si>
    <t xml:space="preserve"> - периодические осмотры</t>
  </si>
  <si>
    <t xml:space="preserve"> - аварийно-техническое обслуживание</t>
  </si>
  <si>
    <t xml:space="preserve"> - устранение незначительных неисправностей</t>
  </si>
  <si>
    <t xml:space="preserve"> по мере необходимости</t>
  </si>
  <si>
    <t xml:space="preserve"> - работы по огнезащитной пропитке деревянных конструкций и элементов кровли проводятся по МКД с шиферной и металлической кровлей</t>
  </si>
  <si>
    <t>Наименование услуги</t>
  </si>
  <si>
    <t>Расчет</t>
  </si>
  <si>
    <t>Показатель, млн.руб.</t>
  </si>
  <si>
    <t>Общая площадь, тыс.м.кв.</t>
  </si>
  <si>
    <t>норматив, Гкал/м.кв</t>
  </si>
  <si>
    <t>стоимость 1Гкал, руб</t>
  </si>
  <si>
    <t>Потребление электрической энергии на внутриквартирные нужды</t>
  </si>
  <si>
    <t>Кол-во проживающих, тыс.чел</t>
  </si>
  <si>
    <t>среднемесячное потребление на 1 чел. (на квартир.нужды), кВт-час/1чел</t>
  </si>
  <si>
    <t>стоимость 1кВтчас, руб</t>
  </si>
  <si>
    <t>Потребление электрической энергии на общедомовые нужды</t>
  </si>
  <si>
    <t>Среднемесячное потребление, тыс.кВтчас</t>
  </si>
  <si>
    <t>Водоснабжение/водоотведение</t>
  </si>
  <si>
    <t>норматив, м.куб.</t>
  </si>
  <si>
    <t>стоимость1м.куб. ВС и ВО, руб</t>
  </si>
  <si>
    <t>Техническое обслуживание лифтового хозяйства (по ул.Республиканская, 34а)</t>
  </si>
  <si>
    <t>плата за содержание и ремонт общего имущества на 1 м.кв. в месяц, руб.</t>
  </si>
  <si>
    <t>норматив.потребление в месяц, руб.</t>
  </si>
  <si>
    <t>Плата за содержание и ремонт жилья (вкл. ПУ)</t>
  </si>
  <si>
    <t>Наименование  организации, учреждения</t>
  </si>
  <si>
    <t>Сумма платежей</t>
  </si>
  <si>
    <t>Почта</t>
  </si>
  <si>
    <t>Банки</t>
  </si>
  <si>
    <t>1.РАСЧЕТ ГОДОВОГО ОБЪЕМА ЖИЛИЩНО-КОММУНАЛЬНЫХ УСЛУГ в ценах 2013г.</t>
  </si>
  <si>
    <r>
      <t xml:space="preserve">2.РАСЧЕТ СРЕДНЕГОДОВОГО % ЗА СБОР ЖУ  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Arial"/>
        <family val="2"/>
        <charset val="204"/>
      </rPr>
      <t>(по факту 9 мес.2013г.)</t>
    </r>
  </si>
  <si>
    <t>2ая Краснознаменская</t>
  </si>
  <si>
    <t>85а</t>
  </si>
  <si>
    <t>да</t>
  </si>
  <si>
    <t>Ватутина,34</t>
  </si>
  <si>
    <t>?</t>
  </si>
  <si>
    <t>Ватутина,36</t>
  </si>
  <si>
    <t>Ватутина,40</t>
  </si>
  <si>
    <t>профиль</t>
  </si>
  <si>
    <t>Парковая,19</t>
  </si>
  <si>
    <t>Подгорная,18</t>
  </si>
  <si>
    <t>13а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</si>
</sst>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р_._-;\-* #,##0_р_._-;_-* &quot;-&quot;_р_._-;_-@_-"/>
    <numFmt numFmtId="43" formatCode="_-* #,##0.00_р_._-;\-* #,##0.00_р_._-;_-* &quot;-&quot;??_р_._-;_-@_-"/>
    <numFmt numFmtId="164" formatCode="0.0"/>
    <numFmt numFmtId="165" formatCode="0.000"/>
    <numFmt numFmtId="166" formatCode="_-* #,##0_-;\-* #,##0_-;_-* &quot;-&quot;_-;_-@_-"/>
    <numFmt numFmtId="167" formatCode="_-* #,##0.00_-;\-* #,##0.00_-;_-* &quot;-&quot;??_-;_-@_-"/>
    <numFmt numFmtId="168" formatCode="&quot;$&quot;#,##0_);[Red]\(&quot;$&quot;#,##0\)"/>
    <numFmt numFmtId="169" formatCode="_-&quot;Ј&quot;* #,##0.00_-;\-&quot;Ј&quot;* #,##0.00_-;_-&quot;Ј&quot;* &quot;-&quot;??_-;_-@_-"/>
    <numFmt numFmtId="170" formatCode="General_)"/>
    <numFmt numFmtId="171" formatCode="0.0%"/>
  </numFmts>
  <fonts count="64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8"/>
      <name val="Arial Cyr"/>
      <charset val="204"/>
    </font>
    <font>
      <i/>
      <sz val="8"/>
      <name val="Arial Cyr"/>
      <family val="2"/>
      <charset val="204"/>
    </font>
    <font>
      <sz val="8"/>
      <name val="Arial Cyr"/>
      <family val="2"/>
      <charset val="204"/>
    </font>
    <font>
      <i/>
      <sz val="9"/>
      <name val="Arial Cyr"/>
      <family val="2"/>
      <charset val="204"/>
    </font>
    <font>
      <i/>
      <sz val="10"/>
      <name val="Arial Cyr"/>
      <family val="2"/>
      <charset val="204"/>
    </font>
    <font>
      <u/>
      <sz val="10"/>
      <name val="Arial Cyr"/>
      <family val="2"/>
      <charset val="204"/>
    </font>
    <font>
      <b/>
      <i/>
      <sz val="10"/>
      <name val="Arial Cyr"/>
      <charset val="204"/>
    </font>
    <font>
      <b/>
      <i/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color theme="1"/>
      <name val="Arial"/>
      <family val="2"/>
      <charset val="204"/>
    </font>
    <font>
      <i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S Sans Serif"/>
      <family val="2"/>
      <charset val="204"/>
    </font>
    <font>
      <sz val="8"/>
      <name val="Optima"/>
    </font>
    <font>
      <sz val="8"/>
      <name val="Helv"/>
      <charset val="204"/>
    </font>
    <font>
      <sz val="10"/>
      <name val="Helv"/>
    </font>
    <font>
      <sz val="8"/>
      <name val="Helv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NTHarmonica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u/>
      <sz val="8"/>
      <name val="Arial"/>
      <family val="2"/>
      <charset val="204"/>
    </font>
    <font>
      <i/>
      <sz val="6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92D050"/>
      <name val="Arial"/>
      <family val="2"/>
      <charset val="204"/>
    </font>
    <font>
      <sz val="8"/>
      <color rgb="FF00B0F0"/>
      <name val="Arial"/>
      <family val="2"/>
      <charset val="204"/>
    </font>
    <font>
      <sz val="8"/>
      <color rgb="FF002060"/>
      <name val="Arial"/>
      <family val="2"/>
      <charset val="204"/>
    </font>
    <font>
      <sz val="10"/>
      <color rgb="FFFF0000"/>
      <name val="Arial Cyr"/>
      <charset val="204"/>
    </font>
    <font>
      <i/>
      <sz val="8"/>
      <color rgb="FFFF0000"/>
      <name val="Arial Cyr"/>
      <charset val="204"/>
    </font>
    <font>
      <i/>
      <sz val="10"/>
      <color rgb="FFFF0000"/>
      <name val="Arial Cyr"/>
      <charset val="204"/>
    </font>
    <font>
      <sz val="8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224">
    <xf numFmtId="0" fontId="0" fillId="0" borderId="0"/>
    <xf numFmtId="0" fontId="1" fillId="0" borderId="0"/>
    <xf numFmtId="0" fontId="6" fillId="0" borderId="0"/>
    <xf numFmtId="0" fontId="6" fillId="0" borderId="0"/>
    <xf numFmtId="0" fontId="4" fillId="0" borderId="0"/>
    <xf numFmtId="0" fontId="17" fillId="0" borderId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26" fillId="0" borderId="0"/>
    <xf numFmtId="0" fontId="27" fillId="0" borderId="0"/>
    <xf numFmtId="0" fontId="27" fillId="0" borderId="0"/>
    <xf numFmtId="0" fontId="28" fillId="0" borderId="0"/>
    <xf numFmtId="0" fontId="29" fillId="0" borderId="0" applyNumberFormat="0">
      <alignment horizontal="left"/>
    </xf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170" fontId="1" fillId="0" borderId="41">
      <protection locked="0"/>
    </xf>
    <xf numFmtId="170" fontId="1" fillId="0" borderId="41">
      <protection locked="0"/>
    </xf>
    <xf numFmtId="0" fontId="30" fillId="11" borderId="42" applyNumberFormat="0" applyAlignment="0" applyProtection="0"/>
    <xf numFmtId="0" fontId="30" fillId="11" borderId="42" applyNumberFormat="0" applyAlignment="0" applyProtection="0"/>
    <xf numFmtId="0" fontId="30" fillId="11" borderId="42" applyNumberFormat="0" applyAlignment="0" applyProtection="0"/>
    <xf numFmtId="0" fontId="30" fillId="11" borderId="42" applyNumberFormat="0" applyAlignment="0" applyProtection="0"/>
    <xf numFmtId="0" fontId="31" fillId="24" borderId="43" applyNumberFormat="0" applyAlignment="0" applyProtection="0"/>
    <xf numFmtId="0" fontId="31" fillId="24" borderId="43" applyNumberFormat="0" applyAlignment="0" applyProtection="0"/>
    <xf numFmtId="0" fontId="31" fillId="24" borderId="43" applyNumberFormat="0" applyAlignment="0" applyProtection="0"/>
    <xf numFmtId="0" fontId="31" fillId="24" borderId="43" applyNumberFormat="0" applyAlignment="0" applyProtection="0"/>
    <xf numFmtId="0" fontId="32" fillId="24" borderId="42" applyNumberFormat="0" applyAlignment="0" applyProtection="0"/>
    <xf numFmtId="0" fontId="32" fillId="24" borderId="42" applyNumberFormat="0" applyAlignment="0" applyProtection="0"/>
    <xf numFmtId="0" fontId="32" fillId="24" borderId="42" applyNumberFormat="0" applyAlignment="0" applyProtection="0"/>
    <xf numFmtId="0" fontId="32" fillId="24" borderId="42" applyNumberFormat="0" applyAlignment="0" applyProtection="0"/>
    <xf numFmtId="0" fontId="33" fillId="0" borderId="0" applyBorder="0">
      <alignment horizontal="center" vertical="center" wrapText="1"/>
    </xf>
    <xf numFmtId="0" fontId="34" fillId="0" borderId="44" applyNumberFormat="0" applyFill="0" applyAlignment="0" applyProtection="0"/>
    <xf numFmtId="0" fontId="34" fillId="0" borderId="44" applyNumberFormat="0" applyFill="0" applyAlignment="0" applyProtection="0"/>
    <xf numFmtId="0" fontId="34" fillId="0" borderId="44" applyNumberFormat="0" applyFill="0" applyAlignment="0" applyProtection="0"/>
    <xf numFmtId="0" fontId="34" fillId="0" borderId="44" applyNumberFormat="0" applyFill="0" applyAlignment="0" applyProtection="0"/>
    <xf numFmtId="0" fontId="34" fillId="0" borderId="44" applyNumberFormat="0" applyFill="0" applyAlignment="0" applyProtection="0"/>
    <xf numFmtId="0" fontId="35" fillId="0" borderId="45" applyNumberFormat="0" applyFill="0" applyAlignment="0" applyProtection="0"/>
    <xf numFmtId="0" fontId="35" fillId="0" borderId="45" applyNumberFormat="0" applyFill="0" applyAlignment="0" applyProtection="0"/>
    <xf numFmtId="0" fontId="35" fillId="0" borderId="45" applyNumberFormat="0" applyFill="0" applyAlignment="0" applyProtection="0"/>
    <xf numFmtId="0" fontId="35" fillId="0" borderId="45" applyNumberFormat="0" applyFill="0" applyAlignment="0" applyProtection="0"/>
    <xf numFmtId="0" fontId="36" fillId="0" borderId="46" applyNumberFormat="0" applyFill="0" applyAlignment="0" applyProtection="0"/>
    <xf numFmtId="0" fontId="36" fillId="0" borderId="46" applyNumberFormat="0" applyFill="0" applyAlignment="0" applyProtection="0"/>
    <xf numFmtId="0" fontId="36" fillId="0" borderId="46" applyNumberFormat="0" applyFill="0" applyAlignment="0" applyProtection="0"/>
    <xf numFmtId="0" fontId="36" fillId="0" borderId="46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47" applyBorder="0">
      <alignment horizontal="center" vertical="center" wrapText="1"/>
    </xf>
    <xf numFmtId="170" fontId="38" fillId="4" borderId="41"/>
    <xf numFmtId="170" fontId="38" fillId="4" borderId="41"/>
    <xf numFmtId="4" fontId="39" fillId="3" borderId="4" applyBorder="0">
      <alignment horizontal="right"/>
    </xf>
    <xf numFmtId="4" fontId="39" fillId="3" borderId="4" applyBorder="0">
      <alignment horizontal="right"/>
    </xf>
    <xf numFmtId="0" fontId="40" fillId="0" borderId="48" applyNumberFormat="0" applyFill="0" applyAlignment="0" applyProtection="0"/>
    <xf numFmtId="0" fontId="40" fillId="0" borderId="48" applyNumberFormat="0" applyFill="0" applyAlignment="0" applyProtection="0"/>
    <xf numFmtId="0" fontId="40" fillId="0" borderId="48" applyNumberFormat="0" applyFill="0" applyAlignment="0" applyProtection="0"/>
    <xf numFmtId="0" fontId="40" fillId="0" borderId="48" applyNumberFormat="0" applyFill="0" applyAlignment="0" applyProtection="0"/>
    <xf numFmtId="0" fontId="41" fillId="25" borderId="49" applyNumberFormat="0" applyAlignment="0" applyProtection="0"/>
    <xf numFmtId="0" fontId="41" fillId="25" borderId="49" applyNumberFormat="0" applyAlignment="0" applyProtection="0"/>
    <xf numFmtId="0" fontId="41" fillId="25" borderId="49" applyNumberFormat="0" applyAlignment="0" applyProtection="0"/>
    <xf numFmtId="0" fontId="41" fillId="25" borderId="49" applyNumberFormat="0" applyAlignment="0" applyProtection="0"/>
    <xf numFmtId="0" fontId="19" fillId="2" borderId="0" applyFill="0">
      <alignment wrapText="1"/>
    </xf>
    <xf numFmtId="0" fontId="19" fillId="2" borderId="0" applyFill="0">
      <alignment wrapText="1"/>
    </xf>
    <xf numFmtId="0" fontId="20" fillId="0" borderId="0">
      <alignment horizontal="center" vertical="top" wrapText="1"/>
    </xf>
    <xf numFmtId="0" fontId="42" fillId="0" borderId="0">
      <alignment horizontal="centerContinuous" vertical="center" wrapText="1"/>
    </xf>
    <xf numFmtId="0" fontId="42" fillId="0" borderId="0">
      <alignment horizontal="centerContinuous" vertical="center" wrapText="1"/>
    </xf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6" borderId="0" applyNumberFormat="0" applyBorder="0" applyAlignment="0" applyProtection="0"/>
    <xf numFmtId="0" fontId="44" fillId="26" borderId="0" applyNumberFormat="0" applyBorder="0" applyAlignment="0" applyProtection="0"/>
    <xf numFmtId="0" fontId="44" fillId="26" borderId="0" applyNumberFormat="0" applyBorder="0" applyAlignment="0" applyProtection="0"/>
    <xf numFmtId="0" fontId="44" fillId="26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6" fillId="0" borderId="0"/>
    <xf numFmtId="0" fontId="4" fillId="0" borderId="0"/>
    <xf numFmtId="0" fontId="17" fillId="0" borderId="0"/>
    <xf numFmtId="0" fontId="4" fillId="0" borderId="0"/>
    <xf numFmtId="0" fontId="17" fillId="0" borderId="0"/>
    <xf numFmtId="0" fontId="17" fillId="0" borderId="0"/>
    <xf numFmtId="0" fontId="23" fillId="0" borderId="0"/>
    <xf numFmtId="0" fontId="1" fillId="0" borderId="0"/>
    <xf numFmtId="0" fontId="4" fillId="0" borderId="0"/>
    <xf numFmtId="0" fontId="45" fillId="6" borderId="0" applyNumberFormat="0" applyBorder="0" applyAlignment="0" applyProtection="0"/>
    <xf numFmtId="0" fontId="45" fillId="6" borderId="0" applyNumberFormat="0" applyBorder="0" applyAlignment="0" applyProtection="0"/>
    <xf numFmtId="0" fontId="45" fillId="6" borderId="0" applyNumberFormat="0" applyBorder="0" applyAlignment="0" applyProtection="0"/>
    <xf numFmtId="0" fontId="45" fillId="6" borderId="0" applyNumberFormat="0" applyBorder="0" applyAlignment="0" applyProtection="0"/>
    <xf numFmtId="164" fontId="46" fillId="3" borderId="18" applyNumberFormat="0" applyBorder="0" applyAlignment="0">
      <alignment vertical="center"/>
      <protection locked="0"/>
    </xf>
    <xf numFmtId="164" fontId="46" fillId="3" borderId="18" applyNumberFormat="0" applyBorder="0" applyAlignment="0">
      <alignment vertical="center"/>
      <protection locked="0"/>
    </xf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3" fillId="27" borderId="50" applyNumberFormat="0" applyAlignment="0" applyProtection="0"/>
    <xf numFmtId="0" fontId="23" fillId="27" borderId="50" applyNumberFormat="0" applyAlignment="0" applyProtection="0"/>
    <xf numFmtId="0" fontId="23" fillId="27" borderId="50" applyNumberFormat="0" applyAlignment="0" applyProtection="0"/>
    <xf numFmtId="0" fontId="1" fillId="27" borderId="50" applyNumberFormat="0" applyAlignment="0" applyProtection="0"/>
    <xf numFmtId="0" fontId="48" fillId="0" borderId="51" applyNumberFormat="0" applyFill="0" applyAlignment="0" applyProtection="0"/>
    <xf numFmtId="0" fontId="48" fillId="0" borderId="51" applyNumberFormat="0" applyFill="0" applyAlignment="0" applyProtection="0"/>
    <xf numFmtId="0" fontId="48" fillId="0" borderId="51" applyNumberFormat="0" applyFill="0" applyAlignment="0" applyProtection="0"/>
    <xf numFmtId="0" fontId="48" fillId="0" borderId="51" applyNumberFormat="0" applyFill="0" applyAlignment="0" applyProtection="0"/>
    <xf numFmtId="0" fontId="28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49" fontId="19" fillId="0" borderId="0">
      <alignment horizontal="center"/>
    </xf>
    <xf numFmtId="41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" fontId="39" fillId="2" borderId="0" applyBorder="0">
      <alignment horizontal="right"/>
    </xf>
    <xf numFmtId="4" fontId="39" fillId="2" borderId="0" applyBorder="0">
      <alignment horizontal="right"/>
    </xf>
    <xf numFmtId="4" fontId="39" fillId="28" borderId="52" applyBorder="0">
      <alignment horizontal="right"/>
    </xf>
    <xf numFmtId="4" fontId="39" fillId="28" borderId="52" applyBorder="0">
      <alignment horizontal="right"/>
    </xf>
    <xf numFmtId="4" fontId="39" fillId="2" borderId="4" applyFont="0" applyBorder="0">
      <alignment horizontal="right"/>
    </xf>
    <xf numFmtId="4" fontId="39" fillId="2" borderId="4" applyFont="0" applyBorder="0">
      <alignment horizontal="right"/>
    </xf>
    <xf numFmtId="0" fontId="51" fillId="7" borderId="0" applyNumberFormat="0" applyBorder="0" applyAlignment="0" applyProtection="0"/>
    <xf numFmtId="0" fontId="51" fillId="7" borderId="0" applyNumberFormat="0" applyBorder="0" applyAlignment="0" applyProtection="0"/>
    <xf numFmtId="0" fontId="51" fillId="7" borderId="0" applyNumberFormat="0" applyBorder="0" applyAlignment="0" applyProtection="0"/>
    <xf numFmtId="0" fontId="51" fillId="7" borderId="0" applyNumberFormat="0" applyBorder="0" applyAlignment="0" applyProtection="0"/>
    <xf numFmtId="0" fontId="23" fillId="0" borderId="0"/>
  </cellStyleXfs>
  <cellXfs count="378">
    <xf numFmtId="0" fontId="0" fillId="0" borderId="0" xfId="0"/>
    <xf numFmtId="0" fontId="1" fillId="0" borderId="0" xfId="1"/>
    <xf numFmtId="0" fontId="2" fillId="0" borderId="0" xfId="1" applyFont="1" applyAlignment="1">
      <alignment horizontal="right"/>
    </xf>
    <xf numFmtId="0" fontId="3" fillId="0" borderId="0" xfId="1" applyFont="1" applyAlignment="1">
      <alignment horizontal="right" vertical="top"/>
    </xf>
    <xf numFmtId="0" fontId="4" fillId="0" borderId="0" xfId="1" applyFont="1" applyAlignment="1">
      <alignment horizontal="right" vertical="top"/>
    </xf>
    <xf numFmtId="0" fontId="7" fillId="0" borderId="0" xfId="2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vertical="center" wrapText="1"/>
    </xf>
    <xf numFmtId="0" fontId="10" fillId="0" borderId="7" xfId="1" applyFont="1" applyBorder="1" applyAlignment="1">
      <alignment vertical="center"/>
    </xf>
    <xf numFmtId="0" fontId="6" fillId="0" borderId="4" xfId="1" applyFont="1" applyBorder="1" applyAlignment="1">
      <alignment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6" fillId="0" borderId="10" xfId="1" applyFont="1" applyBorder="1" applyAlignment="1">
      <alignment vertical="center" wrapText="1"/>
    </xf>
    <xf numFmtId="0" fontId="8" fillId="0" borderId="0" xfId="2" applyFont="1" applyBorder="1" applyAlignment="1">
      <alignment horizontal="center" vertical="center"/>
    </xf>
    <xf numFmtId="0" fontId="6" fillId="0" borderId="0" xfId="1" applyFont="1" applyBorder="1" applyAlignment="1">
      <alignment horizontal="right" vertical="center" wrapText="1"/>
    </xf>
    <xf numFmtId="0" fontId="6" fillId="0" borderId="11" xfId="1" applyFont="1" applyBorder="1" applyAlignment="1">
      <alignment horizontal="right" vertical="center" wrapText="1"/>
    </xf>
    <xf numFmtId="0" fontId="6" fillId="0" borderId="4" xfId="2" applyFont="1" applyBorder="1" applyAlignment="1">
      <alignment horizontal="center" vertical="center"/>
    </xf>
    <xf numFmtId="0" fontId="6" fillId="0" borderId="8" xfId="1" applyFont="1" applyBorder="1" applyAlignment="1">
      <alignment vertical="center" wrapText="1"/>
    </xf>
    <xf numFmtId="0" fontId="2" fillId="0" borderId="9" xfId="1" applyFont="1" applyBorder="1" applyAlignment="1">
      <alignment horizontal="right" vertical="center" wrapText="1"/>
    </xf>
    <xf numFmtId="0" fontId="2" fillId="0" borderId="12" xfId="1" applyFont="1" applyBorder="1" applyAlignment="1">
      <alignment horizontal="right" vertical="center" wrapText="1"/>
    </xf>
    <xf numFmtId="0" fontId="6" fillId="0" borderId="12" xfId="1" applyFont="1" applyBorder="1" applyAlignment="1">
      <alignment vertical="center" wrapText="1"/>
    </xf>
    <xf numFmtId="0" fontId="11" fillId="0" borderId="9" xfId="1" applyFont="1" applyBorder="1" applyAlignment="1">
      <alignment vertical="center" wrapText="1"/>
    </xf>
    <xf numFmtId="0" fontId="11" fillId="0" borderId="12" xfId="1" applyFont="1" applyBorder="1" applyAlignment="1">
      <alignment vertical="center" wrapText="1"/>
    </xf>
    <xf numFmtId="0" fontId="5" fillId="0" borderId="4" xfId="1" applyFont="1" applyBorder="1" applyAlignment="1">
      <alignment horizontal="center" vertical="center"/>
    </xf>
    <xf numFmtId="0" fontId="5" fillId="0" borderId="4" xfId="1" applyFont="1" applyBorder="1" applyAlignment="1">
      <alignment vertical="center" wrapText="1"/>
    </xf>
    <xf numFmtId="0" fontId="9" fillId="0" borderId="8" xfId="2" applyFont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/>
    </xf>
    <xf numFmtId="0" fontId="1" fillId="0" borderId="16" xfId="1" applyFont="1" applyBorder="1" applyAlignment="1">
      <alignment horizontal="right" vertical="center"/>
    </xf>
    <xf numFmtId="0" fontId="1" fillId="0" borderId="8" xfId="1" applyFont="1" applyBorder="1" applyAlignment="1">
      <alignment vertical="center" wrapText="1"/>
    </xf>
    <xf numFmtId="0" fontId="1" fillId="0" borderId="17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right" vertical="center"/>
    </xf>
    <xf numFmtId="0" fontId="1" fillId="0" borderId="18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0" fontId="13" fillId="0" borderId="0" xfId="1" applyFont="1" applyBorder="1" applyAlignment="1">
      <alignment vertical="center" wrapText="1"/>
    </xf>
    <xf numFmtId="0" fontId="1" fillId="0" borderId="9" xfId="1" applyFont="1" applyBorder="1" applyAlignment="1">
      <alignment vertical="center" wrapText="1"/>
    </xf>
    <xf numFmtId="0" fontId="11" fillId="0" borderId="0" xfId="1" applyFont="1" applyBorder="1" applyAlignment="1">
      <alignment vertical="center" wrapText="1"/>
    </xf>
    <xf numFmtId="0" fontId="12" fillId="0" borderId="9" xfId="1" applyFont="1" applyFill="1" applyBorder="1" applyAlignment="1">
      <alignment horizontal="left" vertical="center" wrapText="1"/>
    </xf>
    <xf numFmtId="0" fontId="12" fillId="0" borderId="9" xfId="1" applyFont="1" applyFill="1" applyBorder="1" applyAlignment="1">
      <alignment vertical="center" wrapText="1"/>
    </xf>
    <xf numFmtId="0" fontId="1" fillId="0" borderId="12" xfId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right" vertical="center"/>
    </xf>
    <xf numFmtId="0" fontId="6" fillId="0" borderId="22" xfId="1" applyFont="1" applyBorder="1" applyAlignment="1">
      <alignment vertical="center" wrapText="1"/>
    </xf>
    <xf numFmtId="0" fontId="1" fillId="0" borderId="4" xfId="1" applyFont="1" applyBorder="1" applyAlignment="1">
      <alignment horizontal="center" vertical="center" wrapText="1"/>
    </xf>
    <xf numFmtId="0" fontId="6" fillId="0" borderId="23" xfId="1" applyFont="1" applyBorder="1" applyAlignment="1">
      <alignment vertical="center" wrapText="1"/>
    </xf>
    <xf numFmtId="0" fontId="1" fillId="0" borderId="24" xfId="1" applyFont="1" applyBorder="1" applyAlignment="1">
      <alignment horizontal="center" vertical="center" wrapText="1"/>
    </xf>
    <xf numFmtId="0" fontId="6" fillId="0" borderId="25" xfId="1" applyFont="1" applyBorder="1" applyAlignment="1">
      <alignment horizontal="right" vertical="center"/>
    </xf>
    <xf numFmtId="0" fontId="6" fillId="0" borderId="26" xfId="1" applyFont="1" applyBorder="1" applyAlignment="1">
      <alignment vertical="center" wrapText="1"/>
    </xf>
    <xf numFmtId="0" fontId="1" fillId="0" borderId="18" xfId="1" applyFont="1" applyBorder="1" applyAlignment="1">
      <alignment vertical="center" wrapText="1"/>
    </xf>
    <xf numFmtId="0" fontId="1" fillId="0" borderId="27" xfId="1" applyFont="1" applyBorder="1" applyAlignment="1">
      <alignment horizontal="right" vertical="center" wrapText="1"/>
    </xf>
    <xf numFmtId="0" fontId="1" fillId="0" borderId="28" xfId="1" applyFont="1" applyBorder="1" applyAlignment="1">
      <alignment vertical="center" wrapText="1"/>
    </xf>
    <xf numFmtId="0" fontId="1" fillId="0" borderId="29" xfId="1" applyFont="1" applyBorder="1" applyAlignment="1">
      <alignment vertical="center"/>
    </xf>
    <xf numFmtId="0" fontId="1" fillId="0" borderId="30" xfId="1" applyFont="1" applyBorder="1" applyAlignment="1">
      <alignment horizontal="center" vertical="center"/>
    </xf>
    <xf numFmtId="0" fontId="12" fillId="0" borderId="31" xfId="1" applyFont="1" applyBorder="1" applyAlignment="1">
      <alignment vertical="center" wrapText="1"/>
    </xf>
    <xf numFmtId="0" fontId="1" fillId="0" borderId="33" xfId="1" applyFont="1" applyBorder="1" applyAlignment="1">
      <alignment horizontal="center" vertical="center"/>
    </xf>
    <xf numFmtId="0" fontId="12" fillId="0" borderId="34" xfId="1" applyFont="1" applyBorder="1" applyAlignment="1">
      <alignment vertical="center" wrapText="1"/>
    </xf>
    <xf numFmtId="0" fontId="1" fillId="0" borderId="9" xfId="1" applyBorder="1" applyAlignment="1">
      <alignment vertical="center" wrapText="1"/>
    </xf>
    <xf numFmtId="0" fontId="1" fillId="0" borderId="9" xfId="1" applyFont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4" xfId="1" applyFont="1" applyBorder="1" applyAlignment="1">
      <alignment horizontal="right" vertical="center"/>
    </xf>
    <xf numFmtId="0" fontId="1" fillId="0" borderId="16" xfId="1" applyFont="1" applyBorder="1" applyAlignment="1">
      <alignment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Fill="1" applyBorder="1" applyAlignment="1">
      <alignment vertical="center" wrapText="1"/>
    </xf>
    <xf numFmtId="0" fontId="6" fillId="0" borderId="31" xfId="1" applyFont="1" applyBorder="1" applyAlignment="1">
      <alignment vertical="center" wrapText="1"/>
    </xf>
    <xf numFmtId="0" fontId="10" fillId="0" borderId="32" xfId="1" applyFont="1" applyBorder="1" applyAlignment="1">
      <alignment vertical="center"/>
    </xf>
    <xf numFmtId="0" fontId="8" fillId="0" borderId="9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right" vertical="center"/>
    </xf>
    <xf numFmtId="0" fontId="6" fillId="0" borderId="4" xfId="1" applyFont="1" applyBorder="1" applyAlignment="1">
      <alignment horizontal="center" vertical="center"/>
    </xf>
    <xf numFmtId="0" fontId="6" fillId="0" borderId="9" xfId="1" applyFont="1" applyBorder="1" applyAlignment="1">
      <alignment vertical="center"/>
    </xf>
    <xf numFmtId="0" fontId="6" fillId="0" borderId="9" xfId="1" applyFont="1" applyBorder="1" applyAlignment="1">
      <alignment horizontal="right" vertical="center"/>
    </xf>
    <xf numFmtId="0" fontId="1" fillId="0" borderId="8" xfId="1" applyFont="1" applyFill="1" applyBorder="1" applyAlignment="1">
      <alignment wrapText="1"/>
    </xf>
    <xf numFmtId="0" fontId="1" fillId="0" borderId="9" xfId="1" applyFont="1" applyFill="1" applyBorder="1" applyAlignment="1">
      <alignment wrapText="1"/>
    </xf>
    <xf numFmtId="0" fontId="1" fillId="0" borderId="9" xfId="1" applyFill="1" applyBorder="1" applyAlignment="1">
      <alignment wrapText="1"/>
    </xf>
    <xf numFmtId="49" fontId="1" fillId="0" borderId="37" xfId="1" applyNumberFormat="1" applyFill="1" applyBorder="1" applyAlignment="1">
      <alignment horizontal="center" vertical="center" wrapText="1"/>
    </xf>
    <xf numFmtId="0" fontId="1" fillId="0" borderId="31" xfId="1" applyFont="1" applyFill="1" applyBorder="1" applyAlignment="1">
      <alignment vertical="center" wrapText="1"/>
    </xf>
    <xf numFmtId="0" fontId="1" fillId="0" borderId="32" xfId="1" applyFont="1" applyFill="1" applyBorder="1" applyAlignment="1">
      <alignment horizontal="center" vertical="center" wrapText="1"/>
    </xf>
    <xf numFmtId="0" fontId="1" fillId="0" borderId="8" xfId="1" applyFill="1" applyBorder="1" applyAlignment="1">
      <alignment vertical="center" wrapText="1"/>
    </xf>
    <xf numFmtId="0" fontId="1" fillId="0" borderId="9" xfId="1" applyFill="1" applyBorder="1" applyAlignment="1">
      <alignment vertical="center" wrapText="1"/>
    </xf>
    <xf numFmtId="0" fontId="1" fillId="0" borderId="9" xfId="1" applyFill="1" applyBorder="1" applyAlignment="1">
      <alignment horizontal="right" vertical="center" wrapText="1"/>
    </xf>
    <xf numFmtId="0" fontId="6" fillId="0" borderId="27" xfId="1" applyFont="1" applyBorder="1" applyAlignment="1">
      <alignment horizontal="right" vertical="center"/>
    </xf>
    <xf numFmtId="0" fontId="6" fillId="0" borderId="28" xfId="1" applyFont="1" applyBorder="1" applyAlignment="1">
      <alignment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4" fillId="0" borderId="8" xfId="1" applyFont="1" applyBorder="1" applyAlignment="1">
      <alignment horizontal="center" vertical="center"/>
    </xf>
    <xf numFmtId="0" fontId="15" fillId="0" borderId="8" xfId="1" applyFont="1" applyBorder="1" applyAlignment="1">
      <alignment vertical="center" wrapText="1"/>
    </xf>
    <xf numFmtId="0" fontId="1" fillId="0" borderId="8" xfId="1" applyFont="1" applyBorder="1" applyAlignment="1">
      <alignment vertical="center"/>
    </xf>
    <xf numFmtId="0" fontId="1" fillId="0" borderId="9" xfId="1" applyBorder="1" applyAlignment="1">
      <alignment vertical="center"/>
    </xf>
    <xf numFmtId="0" fontId="1" fillId="0" borderId="9" xfId="1" applyBorder="1" applyAlignment="1">
      <alignment horizontal="center" vertical="center" wrapText="1"/>
    </xf>
    <xf numFmtId="0" fontId="1" fillId="0" borderId="12" xfId="1" applyBorder="1" applyAlignment="1">
      <alignment horizontal="center" vertical="center"/>
    </xf>
    <xf numFmtId="0" fontId="14" fillId="0" borderId="9" xfId="1" applyFont="1" applyBorder="1" applyAlignment="1">
      <alignment horizontal="center" vertical="center"/>
    </xf>
    <xf numFmtId="0" fontId="15" fillId="0" borderId="9" xfId="1" applyFont="1" applyBorder="1" applyAlignment="1">
      <alignment vertical="center"/>
    </xf>
    <xf numFmtId="14" fontId="1" fillId="0" borderId="9" xfId="1" applyNumberFormat="1" applyBorder="1" applyAlignment="1">
      <alignment horizontal="center" vertical="center"/>
    </xf>
    <xf numFmtId="0" fontId="16" fillId="0" borderId="9" xfId="1" applyFont="1" applyBorder="1" applyAlignment="1">
      <alignment horizontal="center" vertical="center" wrapText="1"/>
    </xf>
    <xf numFmtId="0" fontId="1" fillId="0" borderId="9" xfId="1" applyBorder="1" applyAlignment="1">
      <alignment horizontal="left" vertical="center" wrapText="1"/>
    </xf>
    <xf numFmtId="0" fontId="1" fillId="0" borderId="8" xfId="1" applyBorder="1" applyAlignment="1">
      <alignment horizontal="right" vertical="center" wrapText="1"/>
    </xf>
    <xf numFmtId="0" fontId="1" fillId="0" borderId="38" xfId="1" applyBorder="1" applyAlignment="1">
      <alignment vertical="center" wrapText="1"/>
    </xf>
    <xf numFmtId="0" fontId="5" fillId="0" borderId="4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/>
    </xf>
    <xf numFmtId="0" fontId="1" fillId="0" borderId="0" xfId="1" applyBorder="1" applyAlignment="1">
      <alignment vertical="center" wrapText="1"/>
    </xf>
    <xf numFmtId="0" fontId="1" fillId="0" borderId="0" xfId="1" applyFont="1" applyBorder="1" applyAlignment="1">
      <alignment horizontal="center" vertical="center" wrapText="1"/>
    </xf>
    <xf numFmtId="0" fontId="6" fillId="0" borderId="16" xfId="1" applyFont="1" applyBorder="1" applyAlignment="1">
      <alignment vertical="center" wrapText="1"/>
    </xf>
    <xf numFmtId="0" fontId="12" fillId="0" borderId="13" xfId="1" applyFont="1" applyBorder="1" applyAlignment="1">
      <alignment vertical="center" wrapText="1"/>
    </xf>
    <xf numFmtId="0" fontId="9" fillId="0" borderId="12" xfId="2" applyFont="1" applyBorder="1" applyAlignment="1">
      <alignment horizontal="center" vertical="center"/>
    </xf>
    <xf numFmtId="0" fontId="4" fillId="0" borderId="8" xfId="1" applyFont="1" applyBorder="1" applyAlignment="1">
      <alignment vertical="center" wrapText="1"/>
    </xf>
    <xf numFmtId="0" fontId="4" fillId="0" borderId="17" xfId="1" applyFont="1" applyBorder="1" applyAlignment="1">
      <alignment horizontal="center" vertical="center" wrapText="1"/>
    </xf>
    <xf numFmtId="0" fontId="52" fillId="0" borderId="15" xfId="1" applyFont="1" applyFill="1" applyBorder="1" applyAlignment="1">
      <alignment horizontal="center" vertical="center" wrapText="1"/>
    </xf>
    <xf numFmtId="0" fontId="52" fillId="0" borderId="0" xfId="223" applyFont="1" applyFill="1"/>
    <xf numFmtId="0" fontId="52" fillId="0" borderId="0" xfId="223" applyFont="1" applyFill="1" applyAlignment="1">
      <alignment horizontal="center"/>
    </xf>
    <xf numFmtId="0" fontId="53" fillId="0" borderId="11" xfId="223" applyFont="1" applyFill="1" applyBorder="1" applyAlignment="1"/>
    <xf numFmtId="0" fontId="52" fillId="0" borderId="0" xfId="223" applyNumberFormat="1" applyFont="1" applyFill="1" applyAlignment="1">
      <alignment horizontal="center"/>
    </xf>
    <xf numFmtId="1" fontId="52" fillId="0" borderId="0" xfId="223" applyNumberFormat="1" applyFont="1" applyFill="1" applyAlignment="1">
      <alignment horizontal="center"/>
    </xf>
    <xf numFmtId="0" fontId="52" fillId="0" borderId="0" xfId="223" applyFont="1" applyFill="1" applyAlignment="1">
      <alignment horizontal="center" vertical="center"/>
    </xf>
    <xf numFmtId="0" fontId="52" fillId="0" borderId="0" xfId="223" applyFont="1" applyFill="1" applyAlignment="1">
      <alignment horizontal="center" wrapText="1"/>
    </xf>
    <xf numFmtId="2" fontId="52" fillId="0" borderId="0" xfId="223" applyNumberFormat="1" applyFont="1" applyFill="1" applyAlignment="1">
      <alignment horizontal="center"/>
    </xf>
    <xf numFmtId="0" fontId="55" fillId="0" borderId="0" xfId="223" applyFont="1" applyFill="1" applyAlignment="1">
      <alignment horizontal="center" vertical="center"/>
    </xf>
    <xf numFmtId="0" fontId="52" fillId="29" borderId="0" xfId="223" applyFont="1" applyFill="1"/>
    <xf numFmtId="1" fontId="52" fillId="0" borderId="14" xfId="1" applyNumberFormat="1" applyFont="1" applyFill="1" applyBorder="1" applyAlignment="1">
      <alignment horizontal="center" vertical="center" textRotation="90" wrapText="1"/>
    </xf>
    <xf numFmtId="1" fontId="52" fillId="0" borderId="4" xfId="1" applyNumberFormat="1" applyFont="1" applyFill="1" applyBorder="1" applyAlignment="1">
      <alignment horizontal="center" vertical="center" textRotation="90"/>
    </xf>
    <xf numFmtId="1" fontId="52" fillId="0" borderId="55" xfId="1" applyNumberFormat="1" applyFont="1" applyFill="1" applyBorder="1" applyAlignment="1">
      <alignment horizontal="center" vertical="center" textRotation="90" wrapText="1"/>
    </xf>
    <xf numFmtId="0" fontId="53" fillId="29" borderId="4" xfId="223" applyFont="1" applyFill="1" applyBorder="1"/>
    <xf numFmtId="164" fontId="52" fillId="0" borderId="0" xfId="223" applyNumberFormat="1" applyFont="1" applyFill="1" applyAlignment="1">
      <alignment horizontal="center"/>
    </xf>
    <xf numFmtId="4" fontId="52" fillId="0" borderId="0" xfId="223" applyNumberFormat="1" applyFont="1" applyFill="1" applyAlignment="1">
      <alignment horizontal="center"/>
    </xf>
    <xf numFmtId="0" fontId="56" fillId="0" borderId="0" xfId="223" applyFont="1" applyFill="1"/>
    <xf numFmtId="0" fontId="56" fillId="0" borderId="0" xfId="223" applyFont="1" applyFill="1" applyAlignment="1">
      <alignment horizontal="center"/>
    </xf>
    <xf numFmtId="0" fontId="56" fillId="0" borderId="0" xfId="223" applyFont="1" applyFill="1" applyAlignment="1">
      <alignment horizontal="center" wrapText="1"/>
    </xf>
    <xf numFmtId="4" fontId="56" fillId="0" borderId="0" xfId="223" applyNumberFormat="1" applyFont="1" applyFill="1" applyAlignment="1">
      <alignment horizontal="center"/>
    </xf>
    <xf numFmtId="3" fontId="56" fillId="0" borderId="0" xfId="223" applyNumberFormat="1" applyFont="1" applyFill="1" applyAlignment="1">
      <alignment horizontal="center"/>
    </xf>
    <xf numFmtId="0" fontId="57" fillId="0" borderId="0" xfId="223" applyFont="1" applyFill="1"/>
    <xf numFmtId="0" fontId="57" fillId="0" borderId="0" xfId="223" applyFont="1" applyFill="1" applyAlignment="1">
      <alignment horizontal="center"/>
    </xf>
    <xf numFmtId="0" fontId="57" fillId="0" borderId="0" xfId="223" applyFont="1" applyFill="1" applyAlignment="1">
      <alignment horizontal="center" wrapText="1"/>
    </xf>
    <xf numFmtId="4" fontId="57" fillId="0" borderId="0" xfId="223" applyNumberFormat="1" applyFont="1" applyFill="1" applyAlignment="1">
      <alignment horizontal="center"/>
    </xf>
    <xf numFmtId="3" fontId="57" fillId="0" borderId="0" xfId="223" applyNumberFormat="1" applyFont="1" applyFill="1" applyAlignment="1">
      <alignment horizontal="center"/>
    </xf>
    <xf numFmtId="0" fontId="58" fillId="0" borderId="0" xfId="223" applyFont="1" applyFill="1"/>
    <xf numFmtId="0" fontId="58" fillId="0" borderId="0" xfId="223" applyFont="1" applyFill="1" applyAlignment="1">
      <alignment horizontal="center"/>
    </xf>
    <xf numFmtId="0" fontId="58" fillId="0" borderId="0" xfId="223" applyFont="1" applyFill="1" applyAlignment="1">
      <alignment horizontal="center" wrapText="1"/>
    </xf>
    <xf numFmtId="4" fontId="58" fillId="0" borderId="0" xfId="223" applyNumberFormat="1" applyFont="1" applyFill="1" applyAlignment="1">
      <alignment horizontal="center"/>
    </xf>
    <xf numFmtId="3" fontId="58" fillId="0" borderId="0" xfId="223" applyNumberFormat="1" applyFont="1" applyFill="1" applyAlignment="1">
      <alignment horizontal="center"/>
    </xf>
    <xf numFmtId="0" fontId="59" fillId="0" borderId="0" xfId="223" applyFont="1" applyFill="1"/>
    <xf numFmtId="0" fontId="59" fillId="0" borderId="0" xfId="223" applyFont="1" applyFill="1" applyAlignment="1">
      <alignment horizontal="center"/>
    </xf>
    <xf numFmtId="0" fontId="59" fillId="0" borderId="0" xfId="223" applyFont="1" applyFill="1" applyAlignment="1">
      <alignment horizontal="center" wrapText="1"/>
    </xf>
    <xf numFmtId="4" fontId="59" fillId="0" borderId="0" xfId="223" applyNumberFormat="1" applyFont="1" applyFill="1" applyAlignment="1">
      <alignment horizontal="center"/>
    </xf>
    <xf numFmtId="3" fontId="59" fillId="0" borderId="0" xfId="223" applyNumberFormat="1" applyFont="1" applyFill="1" applyAlignment="1">
      <alignment horizontal="center"/>
    </xf>
    <xf numFmtId="2" fontId="59" fillId="0" borderId="0" xfId="223" applyNumberFormat="1" applyFont="1" applyFill="1" applyAlignment="1">
      <alignment horizontal="center"/>
    </xf>
    <xf numFmtId="1" fontId="59" fillId="0" borderId="0" xfId="223" applyNumberFormat="1" applyFont="1" applyFill="1" applyAlignment="1">
      <alignment horizontal="center"/>
    </xf>
    <xf numFmtId="0" fontId="2" fillId="0" borderId="9" xfId="1" applyFont="1" applyBorder="1" applyAlignment="1">
      <alignment vertical="center" wrapText="1"/>
    </xf>
    <xf numFmtId="0" fontId="6" fillId="0" borderId="0" xfId="3"/>
    <xf numFmtId="0" fontId="6" fillId="0" borderId="4" xfId="3" applyBorder="1" applyAlignment="1">
      <alignment vertical="center"/>
    </xf>
    <xf numFmtId="0" fontId="6" fillId="0" borderId="4" xfId="3" applyBorder="1"/>
    <xf numFmtId="0" fontId="6" fillId="0" borderId="9" xfId="1" applyFont="1" applyBorder="1" applyAlignment="1">
      <alignment vertical="center" wrapText="1"/>
    </xf>
    <xf numFmtId="0" fontId="2" fillId="0" borderId="12" xfId="1" applyFont="1" applyBorder="1" applyAlignment="1">
      <alignment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1" fillId="0" borderId="4" xfId="1" applyFill="1" applyBorder="1" applyAlignment="1">
      <alignment vertical="center" wrapText="1"/>
    </xf>
    <xf numFmtId="0" fontId="1" fillId="0" borderId="8" xfId="1" applyFill="1" applyBorder="1" applyAlignment="1">
      <alignment wrapText="1"/>
    </xf>
    <xf numFmtId="0" fontId="6" fillId="0" borderId="9" xfId="3" applyBorder="1" applyAlignment="1">
      <alignment horizontal="right" vertical="center" wrapText="1"/>
    </xf>
    <xf numFmtId="0" fontId="6" fillId="0" borderId="12" xfId="3" applyBorder="1" applyAlignment="1">
      <alignment horizontal="right" vertical="center" wrapText="1"/>
    </xf>
    <xf numFmtId="0" fontId="1" fillId="0" borderId="13" xfId="1" applyBorder="1" applyAlignment="1">
      <alignment horizontal="center" vertical="center" wrapText="1"/>
    </xf>
    <xf numFmtId="0" fontId="1" fillId="0" borderId="12" xfId="1" applyBorder="1" applyAlignment="1">
      <alignment vertical="center"/>
    </xf>
    <xf numFmtId="0" fontId="1" fillId="0" borderId="9" xfId="1" applyFont="1" applyFill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1" fontId="6" fillId="0" borderId="4" xfId="3" applyNumberFormat="1" applyFont="1" applyBorder="1"/>
    <xf numFmtId="0" fontId="7" fillId="0" borderId="4" xfId="3" applyFont="1" applyBorder="1" applyAlignment="1">
      <alignment horizontal="center" vertical="center" wrapText="1"/>
    </xf>
    <xf numFmtId="0" fontId="6" fillId="0" borderId="0" xfId="3" applyBorder="1"/>
    <xf numFmtId="0" fontId="4" fillId="0" borderId="11" xfId="1" applyFont="1" applyBorder="1" applyAlignment="1">
      <alignment vertical="center" wrapText="1"/>
    </xf>
    <xf numFmtId="3" fontId="52" fillId="0" borderId="0" xfId="223" applyNumberFormat="1" applyFont="1" applyFill="1" applyAlignment="1">
      <alignment horizontal="center"/>
    </xf>
    <xf numFmtId="0" fontId="4" fillId="0" borderId="9" xfId="1" applyFont="1" applyFill="1" applyBorder="1" applyAlignment="1">
      <alignment vertical="center" wrapText="1"/>
    </xf>
    <xf numFmtId="0" fontId="18" fillId="0" borderId="12" xfId="1" applyFont="1" applyBorder="1" applyAlignment="1">
      <alignment vertical="center" wrapText="1"/>
    </xf>
    <xf numFmtId="0" fontId="6" fillId="0" borderId="12" xfId="2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vertical="center" wrapText="1"/>
    </xf>
    <xf numFmtId="0" fontId="4" fillId="0" borderId="9" xfId="1" applyFont="1" applyBorder="1" applyAlignment="1">
      <alignment horizontal="right" vertical="center"/>
    </xf>
    <xf numFmtId="0" fontId="4" fillId="0" borderId="12" xfId="1" applyFont="1" applyBorder="1" applyAlignment="1">
      <alignment horizontal="right" vertical="center"/>
    </xf>
    <xf numFmtId="0" fontId="6" fillId="0" borderId="4" xfId="3" applyBorder="1" applyAlignment="1">
      <alignment horizontal="center" vertical="center" wrapText="1"/>
    </xf>
    <xf numFmtId="0" fontId="3" fillId="0" borderId="11" xfId="223" applyFont="1" applyFill="1" applyBorder="1" applyAlignment="1"/>
    <xf numFmtId="0" fontId="52" fillId="30" borderId="4" xfId="223" applyFont="1" applyFill="1" applyBorder="1"/>
    <xf numFmtId="0" fontId="52" fillId="30" borderId="4" xfId="223" applyFont="1" applyFill="1" applyBorder="1" applyAlignment="1">
      <alignment horizontal="center"/>
    </xf>
    <xf numFmtId="164" fontId="52" fillId="30" borderId="4" xfId="223" applyNumberFormat="1" applyFont="1" applyFill="1" applyBorder="1" applyAlignment="1">
      <alignment horizontal="center"/>
    </xf>
    <xf numFmtId="1" fontId="52" fillId="30" borderId="4" xfId="223" applyNumberFormat="1" applyFont="1" applyFill="1" applyBorder="1" applyAlignment="1">
      <alignment horizontal="center"/>
    </xf>
    <xf numFmtId="0" fontId="52" fillId="30" borderId="8" xfId="223" applyFont="1" applyFill="1" applyBorder="1"/>
    <xf numFmtId="0" fontId="52" fillId="30" borderId="8" xfId="223" applyFont="1" applyFill="1" applyBorder="1" applyAlignment="1">
      <alignment horizontal="center"/>
    </xf>
    <xf numFmtId="0" fontId="52" fillId="30" borderId="8" xfId="223" applyFont="1" applyFill="1" applyBorder="1" applyAlignment="1">
      <alignment horizontal="center" wrapText="1"/>
    </xf>
    <xf numFmtId="2" fontId="52" fillId="30" borderId="8" xfId="223" applyNumberFormat="1" applyFont="1" applyFill="1" applyBorder="1" applyAlignment="1">
      <alignment horizontal="center"/>
    </xf>
    <xf numFmtId="164" fontId="52" fillId="30" borderId="8" xfId="223" applyNumberFormat="1" applyFont="1" applyFill="1" applyBorder="1" applyAlignment="1">
      <alignment horizontal="center"/>
    </xf>
    <xf numFmtId="1" fontId="52" fillId="30" borderId="8" xfId="223" applyNumberFormat="1" applyFont="1" applyFill="1" applyBorder="1" applyAlignment="1">
      <alignment horizontal="center"/>
    </xf>
    <xf numFmtId="1" fontId="52" fillId="30" borderId="8" xfId="1" applyNumberFormat="1" applyFont="1" applyFill="1" applyBorder="1" applyAlignment="1" applyProtection="1">
      <alignment horizontal="center"/>
    </xf>
    <xf numFmtId="0" fontId="52" fillId="30" borderId="8" xfId="223" applyNumberFormat="1" applyFont="1" applyFill="1" applyBorder="1" applyAlignment="1">
      <alignment horizontal="center"/>
    </xf>
    <xf numFmtId="4" fontId="53" fillId="30" borderId="4" xfId="223" applyNumberFormat="1" applyFont="1" applyFill="1" applyBorder="1" applyAlignment="1">
      <alignment horizontal="center"/>
    </xf>
    <xf numFmtId="3" fontId="53" fillId="30" borderId="4" xfId="223" applyNumberFormat="1" applyFont="1" applyFill="1" applyBorder="1" applyAlignment="1">
      <alignment horizontal="center"/>
    </xf>
    <xf numFmtId="0" fontId="52" fillId="30" borderId="4" xfId="184" applyFont="1" applyFill="1" applyBorder="1"/>
    <xf numFmtId="0" fontId="52" fillId="30" borderId="55" xfId="184" applyFont="1" applyFill="1" applyBorder="1" applyAlignment="1">
      <alignment horizontal="center" vertical="center"/>
    </xf>
    <xf numFmtId="0" fontId="52" fillId="30" borderId="23" xfId="184" applyFont="1" applyFill="1" applyBorder="1" applyAlignment="1">
      <alignment horizontal="center" vertical="center"/>
    </xf>
    <xf numFmtId="0" fontId="52" fillId="30" borderId="23" xfId="184" applyFont="1" applyFill="1" applyBorder="1" applyAlignment="1">
      <alignment horizontal="center" vertical="center" wrapText="1"/>
    </xf>
    <xf numFmtId="0" fontId="60" fillId="0" borderId="8" xfId="1" applyFont="1" applyBorder="1" applyAlignment="1">
      <alignment vertical="center" wrapText="1"/>
    </xf>
    <xf numFmtId="0" fontId="61" fillId="0" borderId="8" xfId="2" applyFont="1" applyBorder="1" applyAlignment="1">
      <alignment horizontal="center" vertical="center"/>
    </xf>
    <xf numFmtId="0" fontId="62" fillId="0" borderId="9" xfId="1" applyFont="1" applyBorder="1" applyAlignment="1">
      <alignment vertical="center" wrapText="1"/>
    </xf>
    <xf numFmtId="0" fontId="60" fillId="0" borderId="9" xfId="1" applyFont="1" applyFill="1" applyBorder="1" applyAlignment="1">
      <alignment horizontal="center" vertical="center" wrapText="1"/>
    </xf>
    <xf numFmtId="0" fontId="60" fillId="0" borderId="9" xfId="1" applyFont="1" applyFill="1" applyBorder="1" applyAlignment="1">
      <alignment horizontal="center" vertical="center"/>
    </xf>
    <xf numFmtId="0" fontId="62" fillId="0" borderId="0" xfId="4" applyFont="1" applyBorder="1" applyAlignment="1">
      <alignment horizontal="left" vertical="center" wrapText="1"/>
    </xf>
    <xf numFmtId="0" fontId="12" fillId="0" borderId="19" xfId="1" applyFont="1" applyBorder="1" applyAlignment="1">
      <alignment vertical="center" wrapText="1"/>
    </xf>
    <xf numFmtId="0" fontId="4" fillId="0" borderId="16" xfId="185" applyFont="1" applyBorder="1" applyAlignment="1">
      <alignment vertical="center" wrapText="1"/>
    </xf>
    <xf numFmtId="0" fontId="4" fillId="0" borderId="13" xfId="185" applyFont="1" applyBorder="1" applyAlignment="1">
      <alignment vertical="center" wrapText="1"/>
    </xf>
    <xf numFmtId="0" fontId="4" fillId="0" borderId="19" xfId="185" applyFont="1" applyBorder="1" applyAlignment="1">
      <alignment vertical="center" wrapText="1"/>
    </xf>
    <xf numFmtId="0" fontId="4" fillId="0" borderId="8" xfId="185" applyFont="1" applyFill="1" applyBorder="1" applyAlignment="1">
      <alignment horizontal="center" vertical="center" wrapText="1"/>
    </xf>
    <xf numFmtId="0" fontId="4" fillId="0" borderId="9" xfId="185" applyFont="1" applyFill="1" applyBorder="1" applyAlignment="1">
      <alignment horizontal="center" vertical="center" wrapText="1"/>
    </xf>
    <xf numFmtId="0" fontId="4" fillId="0" borderId="12" xfId="185" applyFont="1" applyBorder="1" applyAlignment="1">
      <alignment horizontal="center" vertical="center" wrapText="1"/>
    </xf>
    <xf numFmtId="0" fontId="22" fillId="0" borderId="0" xfId="184" applyFont="1" applyFill="1" applyBorder="1" applyAlignment="1">
      <alignment horizontal="center" vertical="center" wrapText="1"/>
    </xf>
    <xf numFmtId="0" fontId="22" fillId="0" borderId="0" xfId="184" applyFont="1" applyFill="1" applyBorder="1"/>
    <xf numFmtId="1" fontId="22" fillId="0" borderId="0" xfId="184" applyNumberFormat="1" applyFont="1" applyFill="1" applyBorder="1"/>
    <xf numFmtId="0" fontId="52" fillId="0" borderId="0" xfId="184" applyFont="1" applyFill="1" applyBorder="1"/>
    <xf numFmtId="0" fontId="22" fillId="0" borderId="0" xfId="184" applyFont="1" applyFill="1" applyBorder="1" applyAlignment="1">
      <alignment wrapText="1"/>
    </xf>
    <xf numFmtId="0" fontId="6" fillId="0" borderId="16" xfId="3" applyBorder="1"/>
    <xf numFmtId="2" fontId="6" fillId="0" borderId="17" xfId="3" applyNumberFormat="1" applyBorder="1"/>
    <xf numFmtId="0" fontId="6" fillId="0" borderId="13" xfId="3" applyBorder="1"/>
    <xf numFmtId="0" fontId="6" fillId="0" borderId="18" xfId="3" applyBorder="1"/>
    <xf numFmtId="0" fontId="6" fillId="0" borderId="19" xfId="3" applyBorder="1"/>
    <xf numFmtId="0" fontId="6" fillId="0" borderId="20" xfId="3" applyBorder="1"/>
    <xf numFmtId="0" fontId="6" fillId="0" borderId="13" xfId="3" applyBorder="1" applyAlignment="1">
      <alignment wrapText="1"/>
    </xf>
    <xf numFmtId="2" fontId="6" fillId="0" borderId="18" xfId="3" applyNumberFormat="1" applyBorder="1"/>
    <xf numFmtId="0" fontId="6" fillId="0" borderId="54" xfId="3" applyBorder="1"/>
    <xf numFmtId="0" fontId="6" fillId="0" borderId="38" xfId="3" applyBorder="1"/>
    <xf numFmtId="0" fontId="7" fillId="0" borderId="0" xfId="3" applyFont="1" applyAlignment="1">
      <alignment horizontal="right" wrapText="1"/>
    </xf>
    <xf numFmtId="171" fontId="6" fillId="0" borderId="4" xfId="3" applyNumberFormat="1" applyBorder="1"/>
    <xf numFmtId="0" fontId="7" fillId="0" borderId="4" xfId="3" applyFont="1" applyBorder="1"/>
    <xf numFmtId="164" fontId="7" fillId="0" borderId="4" xfId="3" applyNumberFormat="1" applyFont="1" applyBorder="1"/>
    <xf numFmtId="0" fontId="7" fillId="0" borderId="0" xfId="3" applyFont="1" applyBorder="1"/>
    <xf numFmtId="0" fontId="52" fillId="30" borderId="57" xfId="184" applyFont="1" applyFill="1" applyBorder="1" applyAlignment="1">
      <alignment horizontal="center" vertical="center"/>
    </xf>
    <xf numFmtId="0" fontId="52" fillId="30" borderId="40" xfId="184" applyFont="1" applyFill="1" applyBorder="1" applyAlignment="1">
      <alignment horizontal="center" vertical="center"/>
    </xf>
    <xf numFmtId="0" fontId="52" fillId="30" borderId="40" xfId="184" applyFont="1" applyFill="1" applyBorder="1" applyAlignment="1">
      <alignment horizontal="center" vertical="center" wrapText="1"/>
    </xf>
    <xf numFmtId="0" fontId="52" fillId="30" borderId="58" xfId="184" applyFont="1" applyFill="1" applyBorder="1" applyAlignment="1">
      <alignment horizontal="center" vertical="center"/>
    </xf>
    <xf numFmtId="0" fontId="52" fillId="30" borderId="4" xfId="184" applyFont="1" applyFill="1" applyBorder="1" applyAlignment="1">
      <alignment horizontal="center" vertical="center"/>
    </xf>
    <xf numFmtId="0" fontId="52" fillId="30" borderId="14" xfId="184" applyFont="1" applyFill="1" applyBorder="1" applyAlignment="1">
      <alignment horizontal="center" vertical="center"/>
    </xf>
    <xf numFmtId="164" fontId="52" fillId="30" borderId="14" xfId="184" applyNumberFormat="1" applyFont="1" applyFill="1" applyBorder="1" applyAlignment="1">
      <alignment horizontal="center" vertical="center"/>
    </xf>
    <xf numFmtId="2" fontId="52" fillId="30" borderId="4" xfId="223" applyNumberFormat="1" applyFont="1" applyFill="1" applyBorder="1" applyAlignment="1">
      <alignment horizontal="center"/>
    </xf>
    <xf numFmtId="0" fontId="55" fillId="30" borderId="4" xfId="223" applyFont="1" applyFill="1" applyBorder="1" applyAlignment="1">
      <alignment horizontal="center"/>
    </xf>
    <xf numFmtId="0" fontId="52" fillId="30" borderId="4" xfId="223" applyFont="1" applyFill="1" applyBorder="1" applyAlignment="1">
      <alignment horizontal="left"/>
    </xf>
    <xf numFmtId="0" fontId="63" fillId="30" borderId="4" xfId="223" applyFont="1" applyFill="1" applyBorder="1" applyAlignment="1">
      <alignment horizontal="center"/>
    </xf>
    <xf numFmtId="0" fontId="52" fillId="30" borderId="23" xfId="184" applyNumberFormat="1" applyFont="1" applyFill="1" applyBorder="1" applyAlignment="1">
      <alignment horizontal="center" vertical="center"/>
    </xf>
    <xf numFmtId="0" fontId="22" fillId="30" borderId="4" xfId="223" applyFont="1" applyFill="1" applyBorder="1" applyAlignment="1">
      <alignment horizontal="center"/>
    </xf>
    <xf numFmtId="0" fontId="55" fillId="30" borderId="0" xfId="223" applyFont="1" applyFill="1" applyBorder="1" applyAlignment="1">
      <alignment horizontal="center"/>
    </xf>
    <xf numFmtId="0" fontId="52" fillId="30" borderId="40" xfId="184" applyNumberFormat="1" applyFont="1" applyFill="1" applyBorder="1" applyAlignment="1">
      <alignment horizontal="center" vertical="center"/>
    </xf>
    <xf numFmtId="0" fontId="52" fillId="30" borderId="59" xfId="184" applyFont="1" applyFill="1" applyBorder="1" applyAlignment="1">
      <alignment horizontal="center" vertical="center"/>
    </xf>
    <xf numFmtId="1" fontId="52" fillId="30" borderId="4" xfId="184" applyNumberFormat="1" applyFont="1" applyFill="1" applyBorder="1" applyAlignment="1">
      <alignment horizontal="center" vertical="center"/>
    </xf>
    <xf numFmtId="0" fontId="52" fillId="30" borderId="53" xfId="184" applyFont="1" applyFill="1" applyBorder="1" applyAlignment="1">
      <alignment horizontal="center" vertical="center"/>
    </xf>
    <xf numFmtId="0" fontId="52" fillId="30" borderId="0" xfId="223" applyFont="1" applyFill="1" applyAlignment="1">
      <alignment horizontal="center"/>
    </xf>
    <xf numFmtId="164" fontId="52" fillId="30" borderId="4" xfId="184" applyNumberFormat="1" applyFont="1" applyFill="1" applyBorder="1" applyAlignment="1">
      <alignment horizontal="center" vertical="center"/>
    </xf>
    <xf numFmtId="0" fontId="52" fillId="30" borderId="4" xfId="223" applyFont="1" applyFill="1" applyBorder="1" applyAlignment="1">
      <alignment horizontal="center" vertical="center"/>
    </xf>
    <xf numFmtId="0" fontId="52" fillId="30" borderId="0" xfId="223" applyFont="1" applyFill="1"/>
    <xf numFmtId="0" fontId="53" fillId="30" borderId="23" xfId="184" applyFont="1" applyFill="1" applyBorder="1" applyAlignment="1">
      <alignment horizontal="center" vertical="center"/>
    </xf>
    <xf numFmtId="0" fontId="53" fillId="30" borderId="14" xfId="184" applyFont="1" applyFill="1" applyBorder="1" applyAlignment="1">
      <alignment horizontal="center" vertical="center"/>
    </xf>
    <xf numFmtId="0" fontId="53" fillId="30" borderId="4" xfId="184" applyFont="1" applyFill="1" applyBorder="1" applyAlignment="1">
      <alignment horizontal="center" vertical="center"/>
    </xf>
    <xf numFmtId="0" fontId="53" fillId="30" borderId="8" xfId="223" applyFont="1" applyFill="1" applyBorder="1" applyAlignment="1">
      <alignment horizontal="center"/>
    </xf>
    <xf numFmtId="1" fontId="53" fillId="30" borderId="8" xfId="223" applyNumberFormat="1" applyFont="1" applyFill="1" applyBorder="1" applyAlignment="1">
      <alignment horizontal="center"/>
    </xf>
    <xf numFmtId="0" fontId="53" fillId="30" borderId="53" xfId="184" applyFont="1" applyFill="1" applyBorder="1" applyAlignment="1">
      <alignment horizontal="center" vertical="center"/>
    </xf>
    <xf numFmtId="164" fontId="53" fillId="30" borderId="8" xfId="223" applyNumberFormat="1" applyFont="1" applyFill="1" applyBorder="1" applyAlignment="1">
      <alignment horizontal="center"/>
    </xf>
    <xf numFmtId="2" fontId="53" fillId="30" borderId="4" xfId="223" applyNumberFormat="1" applyFont="1" applyFill="1" applyBorder="1" applyAlignment="1">
      <alignment horizontal="center"/>
    </xf>
    <xf numFmtId="0" fontId="52" fillId="30" borderId="0" xfId="223" applyFont="1" applyFill="1" applyBorder="1" applyAlignment="1">
      <alignment horizontal="center"/>
    </xf>
    <xf numFmtId="0" fontId="52" fillId="0" borderId="8" xfId="223" applyFont="1" applyFill="1" applyBorder="1" applyAlignment="1">
      <alignment horizontal="center" vertical="center" textRotation="90" wrapText="1"/>
    </xf>
    <xf numFmtId="0" fontId="52" fillId="0" borderId="9" xfId="223" applyFont="1" applyFill="1" applyBorder="1" applyAlignment="1">
      <alignment horizontal="center" vertical="center" textRotation="90" wrapText="1"/>
    </xf>
    <xf numFmtId="0" fontId="52" fillId="0" borderId="12" xfId="223" applyFont="1" applyFill="1" applyBorder="1" applyAlignment="1">
      <alignment horizontal="center" vertical="center" textRotation="90" wrapText="1"/>
    </xf>
    <xf numFmtId="2" fontId="52" fillId="0" borderId="8" xfId="223" applyNumberFormat="1" applyFont="1" applyFill="1" applyBorder="1" applyAlignment="1">
      <alignment horizontal="center" vertical="center" textRotation="90" wrapText="1" shrinkToFit="1"/>
    </xf>
    <xf numFmtId="2" fontId="52" fillId="0" borderId="9" xfId="223" applyNumberFormat="1" applyFont="1" applyFill="1" applyBorder="1" applyAlignment="1">
      <alignment horizontal="center" vertical="center" textRotation="90" wrapText="1" shrinkToFit="1"/>
    </xf>
    <xf numFmtId="2" fontId="52" fillId="0" borderId="12" xfId="223" applyNumberFormat="1" applyFont="1" applyFill="1" applyBorder="1" applyAlignment="1">
      <alignment horizontal="center" vertical="center" textRotation="90" wrapText="1" shrinkToFit="1"/>
    </xf>
    <xf numFmtId="0" fontId="52" fillId="0" borderId="8" xfId="223" applyFont="1" applyFill="1" applyBorder="1" applyAlignment="1">
      <alignment horizontal="center" vertical="center" textRotation="90" wrapText="1" shrinkToFit="1"/>
    </xf>
    <xf numFmtId="0" fontId="52" fillId="0" borderId="9" xfId="223" applyFont="1" applyFill="1" applyBorder="1" applyAlignment="1">
      <alignment horizontal="center" vertical="center" textRotation="90" wrapText="1" shrinkToFit="1"/>
    </xf>
    <xf numFmtId="0" fontId="52" fillId="0" borderId="12" xfId="223" applyFont="1" applyFill="1" applyBorder="1" applyAlignment="1">
      <alignment horizontal="center" vertical="center" textRotation="90" wrapText="1" shrinkToFit="1"/>
    </xf>
    <xf numFmtId="0" fontId="52" fillId="0" borderId="8" xfId="223" applyFont="1" applyFill="1" applyBorder="1" applyAlignment="1">
      <alignment horizontal="center" vertical="center" wrapText="1"/>
    </xf>
    <xf numFmtId="0" fontId="52" fillId="0" borderId="9" xfId="223" applyFont="1" applyFill="1" applyBorder="1" applyAlignment="1">
      <alignment horizontal="center" vertical="center" wrapText="1"/>
    </xf>
    <xf numFmtId="0" fontId="52" fillId="0" borderId="12" xfId="223" applyFont="1" applyFill="1" applyBorder="1" applyAlignment="1">
      <alignment horizontal="center" vertical="center" wrapText="1"/>
    </xf>
    <xf numFmtId="0" fontId="52" fillId="0" borderId="54" xfId="223" applyFont="1" applyFill="1" applyBorder="1" applyAlignment="1">
      <alignment horizontal="center" vertical="center" wrapText="1" shrinkToFit="1"/>
    </xf>
    <xf numFmtId="0" fontId="52" fillId="0" borderId="39" xfId="223" applyFont="1" applyFill="1" applyBorder="1" applyAlignment="1">
      <alignment horizontal="center" vertical="center" wrapText="1" shrinkToFit="1"/>
    </xf>
    <xf numFmtId="0" fontId="52" fillId="0" borderId="4" xfId="223" applyFont="1" applyFill="1" applyBorder="1" applyAlignment="1">
      <alignment horizontal="center" vertical="center" wrapText="1" shrinkToFit="1"/>
    </xf>
    <xf numFmtId="0" fontId="52" fillId="0" borderId="4" xfId="223" applyFont="1" applyFill="1" applyBorder="1" applyAlignment="1">
      <alignment horizontal="center" vertical="center" wrapText="1"/>
    </xf>
    <xf numFmtId="0" fontId="52" fillId="0" borderId="4" xfId="223" applyFont="1" applyFill="1" applyBorder="1" applyAlignment="1">
      <alignment horizontal="center" vertical="center" textRotation="90" wrapText="1"/>
    </xf>
    <xf numFmtId="0" fontId="52" fillId="0" borderId="30" xfId="1" applyFont="1" applyFill="1" applyBorder="1" applyAlignment="1">
      <alignment horizontal="center" vertical="center" textRotation="90" wrapText="1"/>
    </xf>
    <xf numFmtId="0" fontId="52" fillId="0" borderId="33" xfId="1" applyFont="1" applyFill="1" applyBorder="1" applyAlignment="1">
      <alignment horizontal="center" vertical="center" textRotation="90" wrapText="1"/>
    </xf>
    <xf numFmtId="0" fontId="52" fillId="0" borderId="31" xfId="1" applyFont="1" applyFill="1" applyBorder="1" applyAlignment="1">
      <alignment horizontal="center" vertical="center" textRotation="90" wrapText="1"/>
    </xf>
    <xf numFmtId="0" fontId="52" fillId="0" borderId="34" xfId="1" applyFont="1" applyFill="1" applyBorder="1" applyAlignment="1">
      <alignment horizontal="center" vertical="center" textRotation="90" wrapText="1"/>
    </xf>
    <xf numFmtId="0" fontId="52" fillId="0" borderId="54" xfId="223" applyFont="1" applyFill="1" applyBorder="1" applyAlignment="1">
      <alignment horizontal="center" vertical="center" wrapText="1"/>
    </xf>
    <xf numFmtId="0" fontId="52" fillId="0" borderId="38" xfId="223" applyFont="1" applyFill="1" applyBorder="1" applyAlignment="1">
      <alignment horizontal="center" vertical="center" wrapText="1"/>
    </xf>
    <xf numFmtId="0" fontId="52" fillId="0" borderId="39" xfId="223" applyFont="1" applyFill="1" applyBorder="1" applyAlignment="1">
      <alignment horizontal="center" vertical="center" wrapText="1"/>
    </xf>
    <xf numFmtId="1" fontId="52" fillId="0" borderId="31" xfId="1" applyNumberFormat="1" applyFont="1" applyFill="1" applyBorder="1" applyAlignment="1">
      <alignment horizontal="center" vertical="center" textRotation="90" wrapText="1"/>
    </xf>
    <xf numFmtId="1" fontId="52" fillId="0" borderId="34" xfId="1" applyNumberFormat="1" applyFont="1" applyFill="1" applyBorder="1" applyAlignment="1">
      <alignment horizontal="center" vertical="center" textRotation="90" wrapText="1"/>
    </xf>
    <xf numFmtId="0" fontId="52" fillId="0" borderId="32" xfId="223" applyFont="1" applyFill="1" applyBorder="1" applyAlignment="1">
      <alignment horizontal="center" vertical="center" textRotation="90" wrapText="1"/>
    </xf>
    <xf numFmtId="0" fontId="52" fillId="0" borderId="35" xfId="223" applyFont="1" applyFill="1" applyBorder="1" applyAlignment="1">
      <alignment horizontal="center" vertical="center" textRotation="90" wrapText="1"/>
    </xf>
    <xf numFmtId="1" fontId="52" fillId="0" borderId="40" xfId="1" applyNumberFormat="1" applyFont="1" applyFill="1" applyBorder="1" applyAlignment="1">
      <alignment horizontal="center" vertical="center" wrapText="1"/>
    </xf>
    <xf numFmtId="1" fontId="52" fillId="0" borderId="9" xfId="223" applyNumberFormat="1" applyFont="1" applyFill="1" applyBorder="1" applyAlignment="1">
      <alignment horizontal="center" vertical="center" textRotation="90" wrapText="1"/>
    </xf>
    <xf numFmtId="1" fontId="52" fillId="0" borderId="12" xfId="223" applyNumberFormat="1" applyFont="1" applyFill="1" applyBorder="1" applyAlignment="1">
      <alignment horizontal="center" vertical="center" textRotation="90" wrapText="1"/>
    </xf>
    <xf numFmtId="1" fontId="52" fillId="0" borderId="23" xfId="1" applyNumberFormat="1" applyFont="1" applyFill="1" applyBorder="1" applyAlignment="1">
      <alignment horizontal="center" vertical="center" wrapText="1"/>
    </xf>
    <xf numFmtId="1" fontId="52" fillId="0" borderId="26" xfId="1" applyNumberFormat="1" applyFont="1" applyFill="1" applyBorder="1" applyAlignment="1">
      <alignment horizontal="center" vertical="center" wrapText="1"/>
    </xf>
    <xf numFmtId="0" fontId="18" fillId="0" borderId="11" xfId="223" applyFont="1" applyFill="1" applyBorder="1" applyAlignment="1">
      <alignment horizontal="center"/>
    </xf>
    <xf numFmtId="0" fontId="53" fillId="30" borderId="38" xfId="223" applyFont="1" applyFill="1" applyBorder="1" applyAlignment="1">
      <alignment horizontal="center" vertical="center"/>
    </xf>
    <xf numFmtId="0" fontId="53" fillId="30" borderId="39" xfId="223" applyFont="1" applyFill="1" applyBorder="1" applyAlignment="1">
      <alignment horizontal="center" vertical="center"/>
    </xf>
    <xf numFmtId="1" fontId="52" fillId="0" borderId="8" xfId="223" applyNumberFormat="1" applyFont="1" applyFill="1" applyBorder="1" applyAlignment="1">
      <alignment horizontal="center" vertical="center" textRotation="90" wrapText="1" shrinkToFit="1"/>
    </xf>
    <xf numFmtId="1" fontId="52" fillId="0" borderId="9" xfId="223" applyNumberFormat="1" applyFont="1" applyFill="1" applyBorder="1" applyAlignment="1">
      <alignment horizontal="center" vertical="center" textRotation="90" wrapText="1" shrinkToFit="1"/>
    </xf>
    <xf numFmtId="1" fontId="52" fillId="0" borderId="12" xfId="223" applyNumberFormat="1" applyFont="1" applyFill="1" applyBorder="1" applyAlignment="1">
      <alignment horizontal="center" vertical="center" textRotation="90" wrapText="1" shrinkToFit="1"/>
    </xf>
    <xf numFmtId="1" fontId="52" fillId="0" borderId="56" xfId="1" applyNumberFormat="1" applyFont="1" applyFill="1" applyBorder="1" applyAlignment="1">
      <alignment horizontal="center" vertical="center" wrapText="1"/>
    </xf>
    <xf numFmtId="1" fontId="52" fillId="0" borderId="39" xfId="1" applyNumberFormat="1" applyFont="1" applyFill="1" applyBorder="1" applyAlignment="1">
      <alignment horizontal="center" vertical="center" wrapText="1"/>
    </xf>
    <xf numFmtId="0" fontId="1" fillId="0" borderId="0" xfId="1" applyAlignment="1">
      <alignment vertical="center" wrapText="1"/>
    </xf>
    <xf numFmtId="0" fontId="6" fillId="0" borderId="16" xfId="2" applyFont="1" applyBorder="1" applyAlignment="1">
      <alignment horizontal="center" vertical="center"/>
    </xf>
    <xf numFmtId="0" fontId="6" fillId="0" borderId="13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0" fontId="60" fillId="0" borderId="8" xfId="1" applyFont="1" applyBorder="1" applyAlignment="1">
      <alignment horizontal="center" vertical="center"/>
    </xf>
    <xf numFmtId="0" fontId="60" fillId="0" borderId="9" xfId="1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1" fillId="0" borderId="4" xfId="1" applyFont="1" applyBorder="1" applyAlignment="1">
      <alignment horizontal="right" vertical="center"/>
    </xf>
    <xf numFmtId="0" fontId="1" fillId="0" borderId="17" xfId="1" applyFont="1" applyBorder="1" applyAlignment="1">
      <alignment horizontal="left" vertical="center" wrapText="1"/>
    </xf>
    <xf numFmtId="0" fontId="1" fillId="0" borderId="20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1" fillId="0" borderId="9" xfId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vertical="center" wrapText="1"/>
    </xf>
    <xf numFmtId="0" fontId="1" fillId="0" borderId="27" xfId="1" applyFont="1" applyBorder="1" applyAlignment="1">
      <alignment horizontal="right" vertical="center"/>
    </xf>
    <xf numFmtId="0" fontId="1" fillId="0" borderId="33" xfId="1" applyFont="1" applyBorder="1" applyAlignment="1">
      <alignment horizontal="right" vertical="center"/>
    </xf>
    <xf numFmtId="0" fontId="1" fillId="0" borderId="29" xfId="1" applyFont="1" applyBorder="1" applyAlignment="1">
      <alignment horizontal="left" vertical="center" wrapText="1"/>
    </xf>
    <xf numFmtId="0" fontId="1" fillId="0" borderId="35" xfId="1" applyFont="1" applyBorder="1" applyAlignment="1">
      <alignment horizontal="left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49" fontId="1" fillId="0" borderId="15" xfId="1" applyNumberFormat="1" applyFill="1" applyBorder="1" applyAlignment="1">
      <alignment horizontal="center" vertical="center" wrapText="1"/>
    </xf>
    <xf numFmtId="49" fontId="1" fillId="0" borderId="9" xfId="1" applyNumberFormat="1" applyFill="1" applyBorder="1" applyAlignment="1">
      <alignment horizontal="center" vertical="center" wrapText="1"/>
    </xf>
    <xf numFmtId="49" fontId="1" fillId="0" borderId="12" xfId="1" applyNumberForma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0" fontId="1" fillId="0" borderId="13" xfId="1" applyBorder="1" applyAlignment="1">
      <alignment horizontal="center" vertical="center"/>
    </xf>
    <xf numFmtId="0" fontId="1" fillId="0" borderId="9" xfId="1" applyFill="1" applyBorder="1" applyAlignment="1">
      <alignment horizontal="left" vertical="center" wrapText="1"/>
    </xf>
    <xf numFmtId="0" fontId="1" fillId="0" borderId="8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36" xfId="1" applyFont="1" applyBorder="1" applyAlignment="1">
      <alignment horizontal="center" vertical="center" wrapText="1"/>
    </xf>
    <xf numFmtId="0" fontId="1" fillId="0" borderId="36" xfId="1" applyFont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center" vertical="center" wrapText="1"/>
    </xf>
    <xf numFmtId="0" fontId="1" fillId="0" borderId="8" xfId="1" applyFont="1" applyBorder="1" applyAlignment="1">
      <alignment horizontal="right" vertical="center"/>
    </xf>
    <xf numFmtId="0" fontId="1" fillId="0" borderId="9" xfId="1" applyFont="1" applyBorder="1" applyAlignment="1">
      <alignment horizontal="right" vertical="center"/>
    </xf>
    <xf numFmtId="0" fontId="6" fillId="0" borderId="16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right" vertical="center"/>
    </xf>
    <xf numFmtId="49" fontId="1" fillId="0" borderId="8" xfId="1" applyNumberFormat="1" applyFill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/>
    </xf>
    <xf numFmtId="0" fontId="1" fillId="0" borderId="12" xfId="1" applyFont="1" applyBorder="1" applyAlignment="1">
      <alignment horizontal="center" vertical="center"/>
    </xf>
    <xf numFmtId="0" fontId="1" fillId="0" borderId="32" xfId="1" applyFont="1" applyFill="1" applyBorder="1" applyAlignment="1">
      <alignment horizontal="center" vertical="center"/>
    </xf>
    <xf numFmtId="0" fontId="1" fillId="0" borderId="35" xfId="1" applyFont="1" applyFill="1" applyBorder="1" applyAlignment="1">
      <alignment horizontal="center" vertical="center"/>
    </xf>
    <xf numFmtId="0" fontId="4" fillId="0" borderId="17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right" vertical="center"/>
    </xf>
    <xf numFmtId="0" fontId="4" fillId="0" borderId="19" xfId="1" applyFont="1" applyBorder="1" applyAlignment="1">
      <alignment horizontal="right" vertical="center"/>
    </xf>
    <xf numFmtId="0" fontId="5" fillId="0" borderId="0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right" vertical="center"/>
    </xf>
    <xf numFmtId="0" fontId="6" fillId="0" borderId="12" xfId="1" applyFont="1" applyBorder="1" applyAlignment="1">
      <alignment horizontal="right" vertical="center"/>
    </xf>
    <xf numFmtId="0" fontId="6" fillId="0" borderId="8" xfId="2" applyFont="1" applyBorder="1" applyAlignment="1">
      <alignment horizontal="right" vertical="center"/>
    </xf>
    <xf numFmtId="0" fontId="6" fillId="0" borderId="9" xfId="2" applyFont="1" applyBorder="1" applyAlignment="1">
      <alignment horizontal="right" vertical="center"/>
    </xf>
    <xf numFmtId="0" fontId="6" fillId="0" borderId="12" xfId="2" applyFont="1" applyBorder="1" applyAlignment="1">
      <alignment horizontal="right" vertical="center"/>
    </xf>
    <xf numFmtId="0" fontId="1" fillId="0" borderId="8" xfId="1" applyBorder="1" applyAlignment="1">
      <alignment horizontal="center" vertical="center" wrapText="1"/>
    </xf>
    <xf numFmtId="0" fontId="1" fillId="0" borderId="18" xfId="1" applyFont="1" applyBorder="1" applyAlignment="1">
      <alignment horizontal="center" vertical="center" wrapText="1"/>
    </xf>
    <xf numFmtId="0" fontId="6" fillId="0" borderId="0" xfId="3" applyAlignment="1">
      <alignment wrapText="1"/>
    </xf>
    <xf numFmtId="0" fontId="7" fillId="0" borderId="0" xfId="3" applyFont="1" applyAlignment="1">
      <alignment horizontal="center" wrapText="1"/>
    </xf>
    <xf numFmtId="0" fontId="6" fillId="0" borderId="0" xfId="3" applyAlignment="1">
      <alignment horizontal="center" wrapText="1"/>
    </xf>
    <xf numFmtId="0" fontId="6" fillId="0" borderId="0" xfId="3" applyAlignment="1">
      <alignment horizontal="left"/>
    </xf>
    <xf numFmtId="2" fontId="6" fillId="0" borderId="39" xfId="3" applyNumberFormat="1" applyBorder="1" applyAlignment="1">
      <alignment vertical="center" wrapText="1"/>
    </xf>
    <xf numFmtId="0" fontId="6" fillId="0" borderId="4" xfId="3" applyBorder="1" applyAlignment="1">
      <alignment vertical="center" wrapText="1"/>
    </xf>
    <xf numFmtId="0" fontId="6" fillId="0" borderId="54" xfId="3" applyBorder="1" applyAlignment="1">
      <alignment vertical="center" wrapText="1"/>
    </xf>
    <xf numFmtId="165" fontId="6" fillId="0" borderId="39" xfId="3" applyNumberFormat="1" applyBorder="1" applyAlignment="1">
      <alignment vertical="center" wrapText="1"/>
    </xf>
    <xf numFmtId="0" fontId="6" fillId="0" borderId="8" xfId="3" applyBorder="1" applyAlignment="1">
      <alignment horizontal="center" vertical="center" wrapText="1"/>
    </xf>
    <xf numFmtId="0" fontId="22" fillId="30" borderId="55" xfId="184" applyFont="1" applyFill="1" applyBorder="1" applyAlignment="1">
      <alignment horizontal="center" vertical="center"/>
    </xf>
  </cellXfs>
  <cellStyles count="224">
    <cellStyle name="20% - Акцент1 2" xfId="6"/>
    <cellStyle name="20% - Акцент1 2 2" xfId="7"/>
    <cellStyle name="20% - Акцент1 3" xfId="8"/>
    <cellStyle name="20% - Акцент1 4" xfId="9"/>
    <cellStyle name="20% - Акцент2 2" xfId="10"/>
    <cellStyle name="20% - Акцент2 2 2" xfId="11"/>
    <cellStyle name="20% - Акцент2 3" xfId="12"/>
    <cellStyle name="20% - Акцент2 4" xfId="13"/>
    <cellStyle name="20% - Акцент3 2" xfId="14"/>
    <cellStyle name="20% - Акцент3 2 2" xfId="15"/>
    <cellStyle name="20% - Акцент3 3" xfId="16"/>
    <cellStyle name="20% - Акцент3 4" xfId="17"/>
    <cellStyle name="20% - Акцент4 2" xfId="18"/>
    <cellStyle name="20% - Акцент4 2 2" xfId="19"/>
    <cellStyle name="20% - Акцент4 3" xfId="20"/>
    <cellStyle name="20% - Акцент4 4" xfId="21"/>
    <cellStyle name="20% - Акцент5 2" xfId="22"/>
    <cellStyle name="20% - Акцент5 2 2" xfId="23"/>
    <cellStyle name="20% - Акцент5 3" xfId="24"/>
    <cellStyle name="20% - Акцент5 4" xfId="25"/>
    <cellStyle name="20% - Акцент6 2" xfId="26"/>
    <cellStyle name="20% - Акцент6 2 2" xfId="27"/>
    <cellStyle name="20% - Акцент6 3" xfId="28"/>
    <cellStyle name="20% - Акцент6 4" xfId="29"/>
    <cellStyle name="40% - Акцент1 2" xfId="30"/>
    <cellStyle name="40% - Акцент1 2 2" xfId="31"/>
    <cellStyle name="40% - Акцент1 3" xfId="32"/>
    <cellStyle name="40% - Акцент1 4" xfId="33"/>
    <cellStyle name="40% - Акцент2 2" xfId="34"/>
    <cellStyle name="40% - Акцент2 2 2" xfId="35"/>
    <cellStyle name="40% - Акцент2 3" xfId="36"/>
    <cellStyle name="40% - Акцент2 4" xfId="37"/>
    <cellStyle name="40% - Акцент3 2" xfId="38"/>
    <cellStyle name="40% - Акцент3 2 2" xfId="39"/>
    <cellStyle name="40% - Акцент3 3" xfId="40"/>
    <cellStyle name="40% - Акцент3 4" xfId="41"/>
    <cellStyle name="40% - Акцент4 2" xfId="42"/>
    <cellStyle name="40% - Акцент4 2 2" xfId="43"/>
    <cellStyle name="40% - Акцент4 3" xfId="44"/>
    <cellStyle name="40% - Акцент4 4" xfId="45"/>
    <cellStyle name="40% - Акцент5 2" xfId="46"/>
    <cellStyle name="40% - Акцент5 2 2" xfId="47"/>
    <cellStyle name="40% - Акцент5 3" xfId="48"/>
    <cellStyle name="40% - Акцент5 4" xfId="49"/>
    <cellStyle name="40% - Акцент6 2" xfId="50"/>
    <cellStyle name="40% - Акцент6 2 2" xfId="51"/>
    <cellStyle name="40% - Акцент6 3" xfId="52"/>
    <cellStyle name="40% - Акцент6 4" xfId="53"/>
    <cellStyle name="60% - Акцент1 2" xfId="54"/>
    <cellStyle name="60% - Акцент1 2 2" xfId="55"/>
    <cellStyle name="60% - Акцент1 3" xfId="56"/>
    <cellStyle name="60% - Акцент1 4" xfId="57"/>
    <cellStyle name="60% - Акцент2 2" xfId="58"/>
    <cellStyle name="60% - Акцент2 2 2" xfId="59"/>
    <cellStyle name="60% - Акцент2 3" xfId="60"/>
    <cellStyle name="60% - Акцент2 4" xfId="61"/>
    <cellStyle name="60% - Акцент3 2" xfId="62"/>
    <cellStyle name="60% - Акцент3 2 2" xfId="63"/>
    <cellStyle name="60% - Акцент3 3" xfId="64"/>
    <cellStyle name="60% - Акцент3 4" xfId="65"/>
    <cellStyle name="60% - Акцент4 2" xfId="66"/>
    <cellStyle name="60% - Акцент4 2 2" xfId="67"/>
    <cellStyle name="60% - Акцент4 3" xfId="68"/>
    <cellStyle name="60% - Акцент4 4" xfId="69"/>
    <cellStyle name="60% - Акцент5 2" xfId="70"/>
    <cellStyle name="60% - Акцент5 2 2" xfId="71"/>
    <cellStyle name="60% - Акцент5 3" xfId="72"/>
    <cellStyle name="60% - Акцент5 4" xfId="73"/>
    <cellStyle name="60% - Акцент6 2" xfId="74"/>
    <cellStyle name="60% - Акцент6 2 2" xfId="75"/>
    <cellStyle name="60% - Акцент6 3" xfId="76"/>
    <cellStyle name="60% - Акцент6 4" xfId="77"/>
    <cellStyle name="Comma [0]_irl tel sep5" xfId="78"/>
    <cellStyle name="Comma_irl tel sep5" xfId="79"/>
    <cellStyle name="Currency [0]" xfId="80"/>
    <cellStyle name="Currency [0] 2" xfId="81"/>
    <cellStyle name="Currency_irl tel sep5" xfId="82"/>
    <cellStyle name="Normal_ASUS" xfId="83"/>
    <cellStyle name="Normal1" xfId="84"/>
    <cellStyle name="Normal1 2" xfId="85"/>
    <cellStyle name="normбlnм_laroux" xfId="86"/>
    <cellStyle name="Price_Body" xfId="87"/>
    <cellStyle name="Акцент1 2" xfId="88"/>
    <cellStyle name="Акцент1 2 2" xfId="89"/>
    <cellStyle name="Акцент1 3" xfId="90"/>
    <cellStyle name="Акцент1 4" xfId="91"/>
    <cellStyle name="Акцент2 2" xfId="92"/>
    <cellStyle name="Акцент2 2 2" xfId="93"/>
    <cellStyle name="Акцент2 3" xfId="94"/>
    <cellStyle name="Акцент2 4" xfId="95"/>
    <cellStyle name="Акцент3 2" xfId="96"/>
    <cellStyle name="Акцент3 2 2" xfId="97"/>
    <cellStyle name="Акцент3 3" xfId="98"/>
    <cellStyle name="Акцент3 4" xfId="99"/>
    <cellStyle name="Акцент4 2" xfId="100"/>
    <cellStyle name="Акцент4 2 2" xfId="101"/>
    <cellStyle name="Акцент4 3" xfId="102"/>
    <cellStyle name="Акцент4 4" xfId="103"/>
    <cellStyle name="Акцент5 2" xfId="104"/>
    <cellStyle name="Акцент5 2 2" xfId="105"/>
    <cellStyle name="Акцент5 3" xfId="106"/>
    <cellStyle name="Акцент5 4" xfId="107"/>
    <cellStyle name="Акцент6 2" xfId="108"/>
    <cellStyle name="Акцент6 2 2" xfId="109"/>
    <cellStyle name="Акцент6 3" xfId="110"/>
    <cellStyle name="Акцент6 4" xfId="111"/>
    <cellStyle name="Беззащитный" xfId="112"/>
    <cellStyle name="Беззащитный 2" xfId="113"/>
    <cellStyle name="Ввод  2" xfId="114"/>
    <cellStyle name="Ввод  2 2" xfId="115"/>
    <cellStyle name="Ввод  3" xfId="116"/>
    <cellStyle name="Ввод  4" xfId="117"/>
    <cellStyle name="Вывод 2" xfId="118"/>
    <cellStyle name="Вывод 2 2" xfId="119"/>
    <cellStyle name="Вывод 3" xfId="120"/>
    <cellStyle name="Вывод 4" xfId="121"/>
    <cellStyle name="Вычисление 2" xfId="122"/>
    <cellStyle name="Вычисление 2 2" xfId="123"/>
    <cellStyle name="Вычисление 3" xfId="124"/>
    <cellStyle name="Вычисление 4" xfId="125"/>
    <cellStyle name="Заголовок" xfId="126"/>
    <cellStyle name="Заголовок 1 1" xfId="127"/>
    <cellStyle name="Заголовок 1 2" xfId="128"/>
    <cellStyle name="Заголовок 1 2 2" xfId="129"/>
    <cellStyle name="Заголовок 1 3" xfId="130"/>
    <cellStyle name="Заголовок 1 4" xfId="131"/>
    <cellStyle name="Заголовок 2 2" xfId="132"/>
    <cellStyle name="Заголовок 2 2 2" xfId="133"/>
    <cellStyle name="Заголовок 2 3" xfId="134"/>
    <cellStyle name="Заголовок 2 4" xfId="135"/>
    <cellStyle name="Заголовок 3 2" xfId="136"/>
    <cellStyle name="Заголовок 3 2 2" xfId="137"/>
    <cellStyle name="Заголовок 3 3" xfId="138"/>
    <cellStyle name="Заголовок 3 4" xfId="139"/>
    <cellStyle name="Заголовок 4 2" xfId="140"/>
    <cellStyle name="Заголовок 4 2 2" xfId="141"/>
    <cellStyle name="Заголовок 4 3" xfId="142"/>
    <cellStyle name="Заголовок 4 4" xfId="143"/>
    <cellStyle name="ЗаголовокСтолбца" xfId="144"/>
    <cellStyle name="Защитный" xfId="145"/>
    <cellStyle name="Защитный 2" xfId="146"/>
    <cellStyle name="Значение" xfId="147"/>
    <cellStyle name="Значение 2" xfId="148"/>
    <cellStyle name="Итог 2" xfId="149"/>
    <cellStyle name="Итог 2 2" xfId="150"/>
    <cellStyle name="Итог 3" xfId="151"/>
    <cellStyle name="Итог 4" xfId="152"/>
    <cellStyle name="Контрольная ячейка 2" xfId="153"/>
    <cellStyle name="Контрольная ячейка 2 2" xfId="154"/>
    <cellStyle name="Контрольная ячейка 3" xfId="155"/>
    <cellStyle name="Контрольная ячейка 4" xfId="156"/>
    <cellStyle name="Мой заголовок" xfId="159"/>
    <cellStyle name="Мой заголовок листа" xfId="160"/>
    <cellStyle name="Мой заголовок листа 2" xfId="161"/>
    <cellStyle name="Мои наименования показателей" xfId="157"/>
    <cellStyle name="Мои наименования показателей 2" xfId="158"/>
    <cellStyle name="Название 2" xfId="162"/>
    <cellStyle name="Название 2 2" xfId="163"/>
    <cellStyle name="Название 3" xfId="164"/>
    <cellStyle name="Название 4" xfId="165"/>
    <cellStyle name="Нейтральный 2" xfId="166"/>
    <cellStyle name="Нейтральный 2 2" xfId="167"/>
    <cellStyle name="Нейтральный 3" xfId="168"/>
    <cellStyle name="Нейтральный 4" xfId="169"/>
    <cellStyle name="Обычный" xfId="0" builtinId="0"/>
    <cellStyle name="Обычный 10" xfId="170"/>
    <cellStyle name="Обычный 10 2" xfId="171"/>
    <cellStyle name="Обычный 11" xfId="172"/>
    <cellStyle name="Обычный 11 2" xfId="173"/>
    <cellStyle name="Обычный 12" xfId="5"/>
    <cellStyle name="Обычный 2" xfId="1"/>
    <cellStyle name="Обычный 2 2" xfId="3"/>
    <cellStyle name="Обычный 2 3" xfId="174"/>
    <cellStyle name="Обычный 2 4" xfId="175"/>
    <cellStyle name="Обычный 2 5" xfId="176"/>
    <cellStyle name="Обычный 2 6" xfId="177"/>
    <cellStyle name="Обычный 3" xfId="4"/>
    <cellStyle name="Обычный 3 2" xfId="178"/>
    <cellStyle name="Обычный 4" xfId="179"/>
    <cellStyle name="Обычный 4 2" xfId="180"/>
    <cellStyle name="Обычный 5" xfId="181"/>
    <cellStyle name="Обычный 6" xfId="182"/>
    <cellStyle name="Обычный 6 2" xfId="183"/>
    <cellStyle name="Обычный 7" xfId="184"/>
    <cellStyle name="Обычный 8" xfId="185"/>
    <cellStyle name="Обычный 9" xfId="186"/>
    <cellStyle name="Обычный_Расценки по перечням работ" xfId="2"/>
    <cellStyle name="Обычный_Техническая характеристика многоквартирных домов (заполненная и уточненная 18.02.2009)" xfId="223"/>
    <cellStyle name="Плохой 2" xfId="187"/>
    <cellStyle name="Плохой 2 2" xfId="188"/>
    <cellStyle name="Плохой 3" xfId="189"/>
    <cellStyle name="Плохой 4" xfId="190"/>
    <cellStyle name="Поле ввода" xfId="191"/>
    <cellStyle name="Поле ввода 2" xfId="192"/>
    <cellStyle name="Пояснение 2" xfId="193"/>
    <cellStyle name="Пояснение 2 2" xfId="194"/>
    <cellStyle name="Пояснение 3" xfId="195"/>
    <cellStyle name="Пояснение 4" xfId="196"/>
    <cellStyle name="Примечание 2" xfId="197"/>
    <cellStyle name="Примечание 2 2" xfId="198"/>
    <cellStyle name="Примечание 3" xfId="199"/>
    <cellStyle name="Примечание 4" xfId="200"/>
    <cellStyle name="Связанная ячейка 2" xfId="201"/>
    <cellStyle name="Связанная ячейка 2 2" xfId="202"/>
    <cellStyle name="Связанная ячейка 3" xfId="203"/>
    <cellStyle name="Связанная ячейка 4" xfId="204"/>
    <cellStyle name="Стиль 1" xfId="205"/>
    <cellStyle name="Текст предупреждения 2" xfId="206"/>
    <cellStyle name="Текст предупреждения 2 2" xfId="207"/>
    <cellStyle name="Текст предупреждения 3" xfId="208"/>
    <cellStyle name="Текст предупреждения 4" xfId="209"/>
    <cellStyle name="Текстовый" xfId="210"/>
    <cellStyle name="Тысячи [0]_3Com" xfId="211"/>
    <cellStyle name="Тысячи_3Com" xfId="212"/>
    <cellStyle name="Формула" xfId="213"/>
    <cellStyle name="Формула 2" xfId="214"/>
    <cellStyle name="ФормулаВБ" xfId="215"/>
    <cellStyle name="ФормулаВБ 2" xfId="216"/>
    <cellStyle name="ФормулаНаКонтроль" xfId="217"/>
    <cellStyle name="ФормулаНаКонтроль 2" xfId="218"/>
    <cellStyle name="Хороший 2" xfId="219"/>
    <cellStyle name="Хороший 2 2" xfId="220"/>
    <cellStyle name="Хороший 3" xfId="221"/>
    <cellStyle name="Хороший 4" xfId="2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ryabina\&#1054;&#1073;&#1097;&#1072;&#1103;%20&#1044;&#1077;&#1088;&#1103;&#1073;&#1080;&#1085;&#1072;\B-PL\NBPL\_F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&#1056;&#1072;&#1073;&#1086;&#1095;&#1080;&#1081;%20&#1089;&#1090;&#1086;&#1083;/&#1052;&#1059;&#1055;%20&#1060;&#1056;&#1046;&#1050;&#1061;/&#1088;&#1072;&#1089;&#1095;&#1077;&#1090;&#1099;%20&#1085;&#1072;%20&#1073;&#1072;&#1079;&#1086;&#1074;&#1099;&#1077;%20&#1088;&#1072;&#1073;&#1086;&#1090;&#1099;%20&#1050;&#1069;&#1063;%20&#1050;&#1086;&#1090;&#1077;&#1083;&#1100;&#1085;&#1080;&#1082;&#1086;&#1074;&#108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расчет на содерж МОП"/>
      <sheetName val="содержание МОП"/>
      <sheetName val="свод расчет на зем участок"/>
      <sheetName val="содерж земель участка"/>
      <sheetName val="убороч инвент_ СИЗ _уборщ двор_"/>
      <sheetName val="свод расчет подготовка к сезон"/>
      <sheetName val="подготовка_сезон"/>
      <sheetName val="инвент_СИЗ_рабочие"/>
      <sheetName val="свод техн_осмотр"/>
      <sheetName val="расчет техн_осмотр"/>
      <sheetName val="расчеты к АДС "/>
      <sheetName val="Даратизация_Дезинсекция"/>
    </sheetNames>
    <sheetDataSet>
      <sheetData sheetId="0" refreshError="1"/>
      <sheetData sheetId="1">
        <row r="1">
          <cell r="A1" t="str">
            <v>РАСЧЕТ СТОИМОСТИ ЕДИНИЦЫ ВЫПОЛНЕНИЯ БАЗОВОГО НАБОРА РАБОТ И УСЛУГ ПО СОДЕРЖАНИЮ ПОМЕЩЕНИЙ ОБЩЕГО ПОЛЬЗОВАНИЯ С УСТАНОВЛЕННОЙ ПЕРИОДИЧНОСТЬЮ</v>
          </cell>
        </row>
      </sheetData>
      <sheetData sheetId="2" refreshError="1"/>
      <sheetData sheetId="3">
        <row r="1">
          <cell r="A1" t="str">
            <v>РАСЧЕТ СТОИМОСТИ ЕДИНИЦЫ ВЫПОЛНЕНИЯ БАЗОВОГО НАБОРА РАБОТ И УСЛУГ ПО УБОРКЕ ЗЕМЕЛЬНОГО УЧАСТКА, ВХОДЯЩЕГО В СОСТАВ ОБЩЕГО ИМУЩЕСТВА В МНОГОКВАТИРНОМ ДОМЕ С УСТАНОВЛЕННОЙ ПЕРИОДИЧНОСТЬЮ</v>
          </cell>
        </row>
        <row r="3">
          <cell r="A3" t="str">
            <v>№ п.п.</v>
          </cell>
          <cell r="B3" t="str">
            <v>Наименование работ и услуг</v>
          </cell>
          <cell r="C3" t="str">
            <v>Состав работы, периодичность выполнения, особые условия</v>
          </cell>
          <cell r="D3" t="str">
            <v>единица измерения</v>
          </cell>
          <cell r="E3" t="str">
            <v>Составляющие прямых затрат на выполнение единицы работы (услуги):</v>
          </cell>
          <cell r="L3" t="str">
            <v>Всего годовые затраты, руб.</v>
          </cell>
        </row>
        <row r="4">
          <cell r="E4" t="str">
            <v>нормативные трудозатраты, чел-час</v>
          </cell>
          <cell r="F4" t="str">
            <v xml:space="preserve"> ФОТ 1 1а, руб.</v>
          </cell>
          <cell r="G4" t="str">
            <v>Отчисления и сборы               от ФОТ 2  2а, руб.</v>
          </cell>
          <cell r="H4" t="str">
            <v xml:space="preserve">Материальные затраты (материальные ресурсы, уборочный инвентарь, СИЗ) 3  </v>
          </cell>
          <cell r="K4" t="str">
            <v xml:space="preserve">Затраты на ЭММ 4  </v>
          </cell>
        </row>
        <row r="5">
          <cell r="H5" t="str">
            <v>нормативный расход материальных ресурсов</v>
          </cell>
          <cell r="I5" t="str">
            <v>расчетная потребность на уборочный инвентарь, СИЗ</v>
          </cell>
          <cell r="J5" t="str">
            <v>Итого, руб.</v>
          </cell>
          <cell r="K5" t="str">
            <v>расчетная потребность, руб.</v>
          </cell>
        </row>
        <row r="6">
          <cell r="A6">
            <v>1</v>
          </cell>
          <cell r="B6" t="str">
            <v>Уборка земельного участка - территории с покрытием - в весенне-летний период (территории  1 класса)</v>
          </cell>
        </row>
        <row r="7">
          <cell r="B7" t="str">
            <v xml:space="preserve"> - с усовершенствованным покрытием (асфальтобетонные, брусчатые)</v>
          </cell>
        </row>
        <row r="8">
          <cell r="B8" t="str">
            <v xml:space="preserve"> - с неусовершенствованным покрытием (щебеночные, булыжные)</v>
          </cell>
        </row>
        <row r="9">
          <cell r="A9">
            <v>2</v>
          </cell>
          <cell r="B9" t="str">
            <v>Уборка земельного участка - территории без покрытий - в весенне-летний период (территории  1 класса)</v>
          </cell>
        </row>
        <row r="10">
          <cell r="B10" t="str">
            <v xml:space="preserve"> - уборка от случайного мусора (применительно: уборка газонов от случайного мусора)</v>
          </cell>
        </row>
        <row r="11">
          <cell r="B11" t="str">
            <v xml:space="preserve"> - выкашивание травы (применительно: ТЕРр 68-4-2 "Благоустройство": выкашивание газонов газонокосилкой; в расчет включена площадь  в размере до 25% от площади территории без покрытия)</v>
          </cell>
        </row>
        <row r="12">
          <cell r="A12">
            <v>3</v>
          </cell>
          <cell r="B12" t="str">
            <v>Уборка земельного участка - газоны - в весенне-летний период                               (территории  1 класса)</v>
          </cell>
        </row>
        <row r="13">
          <cell r="B13" t="str">
            <v xml:space="preserve"> - уборка от случайного мусора </v>
          </cell>
        </row>
        <row r="14">
          <cell r="B14" t="str">
            <v xml:space="preserve"> - уборка от листьев, сучьев, мусора средней засоренности </v>
          </cell>
        </row>
        <row r="15">
          <cell r="B15" t="str">
            <v xml:space="preserve"> - выкашивание травы (применительно: ТЕРр 68-4-2 "Благоустройство": выкашивание газонов газонокосилкой; в расчет включена площадь  в размере до 50% от площади газонов)</v>
          </cell>
        </row>
        <row r="16">
          <cell r="A16">
            <v>4</v>
          </cell>
          <cell r="B16" t="str">
            <v>Вырезка сухих веток (применительно ТЕРр 68-5-2 "Благоустройство": деревья лиственных пород диаметром более 350 мм при количестве срезанных ветвей до 5)</v>
          </cell>
        </row>
        <row r="17">
          <cell r="A17">
            <v>5</v>
          </cell>
          <cell r="B17" t="str">
            <v>Уборка территорий с усовершенствованными покрытиями в осенне-зимний период                                      (территории  1 класса)</v>
          </cell>
        </row>
        <row r="18">
          <cell r="B18" t="str">
            <v>1) подметание снега при отсутствии снегопада (применительно: Подметание свежевыпавшего снега без предварительной обработки территории смесью песка с хлоридами)</v>
          </cell>
        </row>
        <row r="19">
          <cell r="B19" t="str">
            <v xml:space="preserve">2) очистка территорий от уплотненного снега </v>
          </cell>
        </row>
        <row r="20">
          <cell r="B20" t="str">
            <v>3) сдвижка и подметание снега при снегопаде</v>
          </cell>
        </row>
        <row r="21">
          <cell r="A21">
            <v>6</v>
          </cell>
          <cell r="B21" t="str">
            <v>Уборка территорий с неусовершенствованными покрытиями в осенне-зимний период                           (территории  1 класса)</v>
          </cell>
        </row>
        <row r="22">
          <cell r="B22" t="str">
            <v>1) подметание снега при отсутствии снегопада (применительно: Подметание свежевыпавшего снега без предварительной обработки территории смесью песка с хлоридами)</v>
          </cell>
        </row>
        <row r="23">
          <cell r="B23" t="str">
            <v>2) сдвижка и подметание снега при снегопаде</v>
          </cell>
        </row>
        <row r="24">
          <cell r="A24">
            <v>7</v>
          </cell>
          <cell r="B24" t="str">
            <v>Уборка территорий без покрытий в осенне-зимний период (территории  1 класса)</v>
          </cell>
        </row>
        <row r="25">
          <cell r="B25" t="str">
            <v>1) подметание снега при отсутствии снегопада (применительно: Подметание свежевыпавшего снега без предварительной обработки территории смесью песка с хлоридами)</v>
          </cell>
        </row>
        <row r="26">
          <cell r="B26" t="str">
            <v>2) сдвижка и подметание снега при снегопаде</v>
          </cell>
        </row>
        <row r="27">
          <cell r="A27">
            <v>8</v>
          </cell>
          <cell r="B27" t="str">
            <v>Посыпка территории песком       (территории  1 класса)</v>
          </cell>
        </row>
        <row r="28">
          <cell r="A28">
            <v>9</v>
          </cell>
          <cell r="B28" t="str">
            <v xml:space="preserve">Очистка контейнерной площадки  </v>
          </cell>
        </row>
        <row r="29">
          <cell r="A29">
            <v>10</v>
          </cell>
          <cell r="B29" t="str">
            <v>Уход за бетонными ступенями и площадками перед входом в подъезд</v>
          </cell>
        </row>
        <row r="31">
          <cell r="B31" t="str">
            <v>Пояснения к расчетам:</v>
          </cell>
        </row>
        <row r="32">
          <cell r="B32" t="str">
            <v xml:space="preserve">1 Нормативные трудозатраты (чел-час) расчитаны согласно Рекомендаций по нормированию труда работников, занятых содержанием и ремонтом жилищного фонда, утв.Приказом  Госстроя РФ от 9 декабря 1999 г. N 139 МДК 2-02.01.  </v>
          </cell>
        </row>
        <row r="33">
          <cell r="B33" t="str">
            <v xml:space="preserve">При расчете нормативного количества чел-час применен коэффициент планируемых невыходов в размере к=1,1, корректирующий трудозатраты на ежегодные отпуска, неявки на работу, оформленные листками нетрудоспособности, неявки в связи с выполнением общественных </v>
          </cell>
        </row>
        <row r="34">
          <cell r="B34" t="str">
            <v>1а Оплата труда непосредственно задействованных рабочих (уборщик производственных и служебных помещений, дворник, подсобный рабочий) в представленном расчете учитывалась согласно принятых на Предприятии условий оплаты труда ( Штатное расписание Домоуправл</v>
          </cell>
        </row>
        <row r="35">
          <cell r="B35" t="str">
            <v xml:space="preserve"> - тарификация должностей принята согласно приказа № 555 МО РФ от 10.11.2008 г;</v>
          </cell>
        </row>
        <row r="36">
          <cell r="B36" t="str">
            <v xml:space="preserve"> - учтены следующие выплаты компенсационного и стимулирующего характера (п.5.7 настоящего Соглашения):</v>
          </cell>
        </row>
        <row r="37">
          <cell r="B37" t="str">
            <v>1) надбавка за выслугу лет 4 ДО (ТС);</v>
          </cell>
        </row>
        <row r="38">
          <cell r="B38" t="str">
            <v>2) премия в размере  3 ДО;</v>
          </cell>
        </row>
        <row r="39">
          <cell r="B39" t="str">
            <v>3) единовременная выплата в размере 2 ДО.</v>
          </cell>
        </row>
        <row r="40">
          <cell r="B40" t="str">
            <v xml:space="preserve">Учитывая вышеизложенное, стоимость 1 чел-часа для задействованных работников (уборщик производственных и служебных помещений, дворник, подсобный рабочий) составит (по производственному календарю 2009 года): </v>
          </cell>
        </row>
        <row r="41">
          <cell r="B41" t="str">
            <v>2 Представленный расчет учитывает общий режим налогообложения и, соответственно, страховые взносы в Пенсионный фонд РФ, Фонд социального страхования РФ, Федеральный фонд обязательного медицинского страхования и территориальные фонды обязательного медицинс</v>
          </cell>
        </row>
        <row r="42">
          <cell r="B42" t="str">
            <v>2а Размер страхового тарифа на обязательное страхование от несчастных случаев на производстве и профзаболеваний принят в размере, соответствующему данному виду деятельности (1 класс профессионального риска)  0,2%.</v>
          </cell>
        </row>
        <row r="43">
          <cell r="B43" t="str">
            <v xml:space="preserve">Учитывая вышеизложенное, общий размер отчислений и сборов от ФОТ составит: </v>
          </cell>
        </row>
        <row r="44">
          <cell r="B44" t="str">
            <v>3 Отраженны затраты на материалы для производства работ, а также потребность в инструменте/инвентаре и обеспечение непосредственно задействованных работников СИЗ:</v>
          </cell>
        </row>
        <row r="45">
          <cell r="B45" t="str">
            <v xml:space="preserve">  - при расчете нормативного количества материальных ресурсов применены следующие виды материалов (согласно Рекомендаций по нормированию материальных ресурсов на содержание и ремонт жилищного фонда, утв.Приказом Госстроя РФ от 22 августа 2000 г. N 191) и </v>
          </cell>
        </row>
        <row r="47">
          <cell r="B47" t="str">
            <v xml:space="preserve">  - при расчете потребности в уборочном инвентаре учитывались согласно Рекомендации Госстроя №191 и розничные цены без НДС (см.расчет потребности в уборочном инвентаре и потребности в СИЗ).</v>
          </cell>
        </row>
        <row r="48">
          <cell r="B48" t="str">
            <v xml:space="preserve">  - при расчете потребности в обеспечении работников средствами индивидуальной защиты учитывались Постановления Минтруда РФ (ТОН) и розничные цены без НДС (см.расчет потребности в уборочном инвентаре и потребности в СИЗ).</v>
          </cell>
        </row>
        <row r="49">
          <cell r="B49" t="str">
            <v>4 ТЕРр 68-4-2 "Благоустройство"; сред.индекс на работу строительных машин и механизмов за 1кв.2009г. 5,91 (Протокол об утверждении показателей по ценообразованию в строительстве за 2 квартал 2009г., утв.Администрацией Волгоградской области 17апреля 2009г.</v>
          </cell>
        </row>
        <row r="51">
          <cell r="B51" t="str">
            <v>Начальник домоуправления №2 Армавирской КЭЧ района</v>
          </cell>
        </row>
        <row r="53">
          <cell r="B53" t="str">
            <v>Исполнитель инженер по ремонту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X175"/>
  <sheetViews>
    <sheetView showZeros="0" tabSelected="1" zoomScaleNormal="100" zoomScaleSheetLayoutView="90" workbookViewId="0">
      <pane xSplit="9" ySplit="6" topLeftCell="CB157" activePane="bottomRight" state="frozen"/>
      <selection pane="topRight" activeCell="K1" sqref="K1"/>
      <selection pane="bottomLeft" activeCell="A8" sqref="A8"/>
      <selection pane="bottomRight" activeCell="AI8" sqref="AI8"/>
    </sheetView>
  </sheetViews>
  <sheetFormatPr defaultColWidth="10.28515625" defaultRowHeight="11.25"/>
  <cols>
    <col min="1" max="1" width="5.140625" style="112" customWidth="1"/>
    <col min="2" max="2" width="17.7109375" style="112" customWidth="1"/>
    <col min="3" max="4" width="6.28515625" style="113" customWidth="1"/>
    <col min="5" max="5" width="7.140625" style="118" customWidth="1"/>
    <col min="6" max="6" width="11.7109375" style="113" customWidth="1"/>
    <col min="7" max="7" width="9.5703125" style="113" customWidth="1"/>
    <col min="8" max="8" width="9.140625" style="113" customWidth="1"/>
    <col min="9" max="9" width="10.42578125" style="113" customWidth="1"/>
    <col min="10" max="10" width="11" style="113" customWidth="1"/>
    <col min="11" max="11" width="8.5703125" style="119" customWidth="1"/>
    <col min="12" max="12" width="9" style="113" customWidth="1"/>
    <col min="13" max="13" width="10" style="113" customWidth="1"/>
    <col min="14" max="14" width="8.42578125" style="113" customWidth="1"/>
    <col min="15" max="15" width="10" style="113" customWidth="1"/>
    <col min="16" max="16" width="7.85546875" style="116" customWidth="1"/>
    <col min="17" max="18" width="6.28515625" style="116" customWidth="1"/>
    <col min="19" max="19" width="8.140625" style="113" customWidth="1"/>
    <col min="20" max="20" width="8.7109375" style="113" customWidth="1"/>
    <col min="21" max="22" width="8.5703125" style="113" customWidth="1"/>
    <col min="23" max="23" width="8.42578125" style="113" customWidth="1"/>
    <col min="24" max="24" width="8.5703125" style="113" customWidth="1"/>
    <col min="25" max="27" width="6.28515625" style="113" customWidth="1"/>
    <col min="28" max="28" width="8.28515625" style="115" customWidth="1"/>
    <col min="29" max="29" width="7.7109375" style="115" customWidth="1"/>
    <col min="30" max="30" width="6.28515625" style="115" customWidth="1"/>
    <col min="31" max="31" width="7.7109375" style="115" customWidth="1"/>
    <col min="32" max="32" width="8.7109375" style="115" customWidth="1"/>
    <col min="33" max="33" width="6.28515625" style="113" customWidth="1"/>
    <col min="34" max="34" width="10" style="113" customWidth="1"/>
    <col min="35" max="35" width="8.5703125" style="113" customWidth="1"/>
    <col min="36" max="36" width="6.28515625" style="113" customWidth="1"/>
    <col min="37" max="37" width="7.42578125" style="113" customWidth="1"/>
    <col min="38" max="38" width="6.28515625" style="113" customWidth="1"/>
    <col min="39" max="40" width="7.42578125" style="113" customWidth="1"/>
    <col min="41" max="41" width="6.28515625" style="113" customWidth="1"/>
    <col min="42" max="42" width="9.85546875" style="113" customWidth="1"/>
    <col min="43" max="43" width="8.85546875" style="113" customWidth="1"/>
    <col min="44" max="44" width="7.28515625" style="113" customWidth="1"/>
    <col min="45" max="45" width="6.28515625" style="113" customWidth="1"/>
    <col min="46" max="46" width="7.7109375" style="116" customWidth="1"/>
    <col min="47" max="48" width="6.28515625" style="113" customWidth="1"/>
    <col min="49" max="49" width="8.5703125" style="113" customWidth="1"/>
    <col min="50" max="50" width="6.28515625" style="113" customWidth="1"/>
    <col min="51" max="51" width="7.42578125" style="113" customWidth="1"/>
    <col min="52" max="53" width="6.28515625" style="113" customWidth="1"/>
    <col min="54" max="54" width="6.28515625" style="116" customWidth="1"/>
    <col min="55" max="57" width="4.42578125" style="116" customWidth="1"/>
    <col min="58" max="60" width="3.85546875" style="116" customWidth="1"/>
    <col min="61" max="68" width="9.42578125" style="113" customWidth="1"/>
    <col min="69" max="69" width="6.42578125" style="113" customWidth="1"/>
    <col min="70" max="70" width="8.85546875" style="113" customWidth="1"/>
    <col min="71" max="72" width="10.42578125" style="113" customWidth="1"/>
    <col min="73" max="73" width="11" style="113" customWidth="1"/>
    <col min="74" max="74" width="11.28515625" style="113" customWidth="1"/>
    <col min="75" max="75" width="8.5703125" style="113" customWidth="1"/>
    <col min="76" max="76" width="6.5703125" style="113" customWidth="1"/>
    <col min="77" max="250" width="10.28515625" style="112"/>
    <col min="251" max="251" width="5.42578125" style="112" customWidth="1"/>
    <col min="252" max="252" width="5.140625" style="112" customWidth="1"/>
    <col min="253" max="253" width="17.7109375" style="112" customWidth="1"/>
    <col min="254" max="255" width="6.28515625" style="112" customWidth="1"/>
    <col min="256" max="256" width="7.140625" style="112" customWidth="1"/>
    <col min="257" max="257" width="9.85546875" style="112" customWidth="1"/>
    <col min="258" max="258" width="8.5703125" style="112" customWidth="1"/>
    <col min="259" max="259" width="6.28515625" style="112" customWidth="1"/>
    <col min="260" max="260" width="7.7109375" style="112" customWidth="1"/>
    <col min="261" max="270" width="6.28515625" style="112" customWidth="1"/>
    <col min="271" max="271" width="7.7109375" style="112" customWidth="1"/>
    <col min="272" max="272" width="8" style="112" customWidth="1"/>
    <col min="273" max="284" width="6.28515625" style="112" customWidth="1"/>
    <col min="285" max="285" width="8.7109375" style="112" customWidth="1"/>
    <col min="286" max="287" width="6.28515625" style="112" customWidth="1"/>
    <col min="288" max="288" width="7.42578125" style="112" customWidth="1"/>
    <col min="289" max="289" width="6.28515625" style="112" customWidth="1"/>
    <col min="290" max="291" width="7.42578125" style="112" customWidth="1"/>
    <col min="292" max="293" width="6.28515625" style="112" customWidth="1"/>
    <col min="294" max="294" width="8.85546875" style="112" customWidth="1"/>
    <col min="295" max="295" width="7.28515625" style="112" customWidth="1"/>
    <col min="296" max="296" width="6.28515625" style="112" customWidth="1"/>
    <col min="297" max="297" width="7.28515625" style="112" customWidth="1"/>
    <col min="298" max="305" width="6.28515625" style="112" customWidth="1"/>
    <col min="306" max="308" width="4.42578125" style="112" customWidth="1"/>
    <col min="309" max="311" width="3.85546875" style="112" customWidth="1"/>
    <col min="312" max="320" width="9.42578125" style="112" customWidth="1"/>
    <col min="321" max="323" width="5" style="112" customWidth="1"/>
    <col min="324" max="324" width="6.42578125" style="112" customWidth="1"/>
    <col min="325" max="325" width="8.85546875" style="112" customWidth="1"/>
    <col min="326" max="327" width="10.42578125" style="112" customWidth="1"/>
    <col min="328" max="328" width="11" style="112" customWidth="1"/>
    <col min="329" max="329" width="11.28515625" style="112" customWidth="1"/>
    <col min="330" max="330" width="10.42578125" style="112" customWidth="1"/>
    <col min="331" max="331" width="8.5703125" style="112" customWidth="1"/>
    <col min="332" max="332" width="6.5703125" style="112" customWidth="1"/>
    <col min="333" max="506" width="10.28515625" style="112"/>
    <col min="507" max="507" width="5.42578125" style="112" customWidth="1"/>
    <col min="508" max="508" width="5.140625" style="112" customWidth="1"/>
    <col min="509" max="509" width="17.7109375" style="112" customWidth="1"/>
    <col min="510" max="511" width="6.28515625" style="112" customWidth="1"/>
    <col min="512" max="512" width="7.140625" style="112" customWidth="1"/>
    <col min="513" max="513" width="9.85546875" style="112" customWidth="1"/>
    <col min="514" max="514" width="8.5703125" style="112" customWidth="1"/>
    <col min="515" max="515" width="6.28515625" style="112" customWidth="1"/>
    <col min="516" max="516" width="7.7109375" style="112" customWidth="1"/>
    <col min="517" max="526" width="6.28515625" style="112" customWidth="1"/>
    <col min="527" max="527" width="7.7109375" style="112" customWidth="1"/>
    <col min="528" max="528" width="8" style="112" customWidth="1"/>
    <col min="529" max="540" width="6.28515625" style="112" customWidth="1"/>
    <col min="541" max="541" width="8.7109375" style="112" customWidth="1"/>
    <col min="542" max="543" width="6.28515625" style="112" customWidth="1"/>
    <col min="544" max="544" width="7.42578125" style="112" customWidth="1"/>
    <col min="545" max="545" width="6.28515625" style="112" customWidth="1"/>
    <col min="546" max="547" width="7.42578125" style="112" customWidth="1"/>
    <col min="548" max="549" width="6.28515625" style="112" customWidth="1"/>
    <col min="550" max="550" width="8.85546875" style="112" customWidth="1"/>
    <col min="551" max="551" width="7.28515625" style="112" customWidth="1"/>
    <col min="552" max="552" width="6.28515625" style="112" customWidth="1"/>
    <col min="553" max="553" width="7.28515625" style="112" customWidth="1"/>
    <col min="554" max="561" width="6.28515625" style="112" customWidth="1"/>
    <col min="562" max="564" width="4.42578125" style="112" customWidth="1"/>
    <col min="565" max="567" width="3.85546875" style="112" customWidth="1"/>
    <col min="568" max="576" width="9.42578125" style="112" customWidth="1"/>
    <col min="577" max="579" width="5" style="112" customWidth="1"/>
    <col min="580" max="580" width="6.42578125" style="112" customWidth="1"/>
    <col min="581" max="581" width="8.85546875" style="112" customWidth="1"/>
    <col min="582" max="583" width="10.42578125" style="112" customWidth="1"/>
    <col min="584" max="584" width="11" style="112" customWidth="1"/>
    <col min="585" max="585" width="11.28515625" style="112" customWidth="1"/>
    <col min="586" max="586" width="10.42578125" style="112" customWidth="1"/>
    <col min="587" max="587" width="8.5703125" style="112" customWidth="1"/>
    <col min="588" max="588" width="6.5703125" style="112" customWidth="1"/>
    <col min="589" max="762" width="10.28515625" style="112"/>
    <col min="763" max="763" width="5.42578125" style="112" customWidth="1"/>
    <col min="764" max="764" width="5.140625" style="112" customWidth="1"/>
    <col min="765" max="765" width="17.7109375" style="112" customWidth="1"/>
    <col min="766" max="767" width="6.28515625" style="112" customWidth="1"/>
    <col min="768" max="768" width="7.140625" style="112" customWidth="1"/>
    <col min="769" max="769" width="9.85546875" style="112" customWidth="1"/>
    <col min="770" max="770" width="8.5703125" style="112" customWidth="1"/>
    <col min="771" max="771" width="6.28515625" style="112" customWidth="1"/>
    <col min="772" max="772" width="7.7109375" style="112" customWidth="1"/>
    <col min="773" max="782" width="6.28515625" style="112" customWidth="1"/>
    <col min="783" max="783" width="7.7109375" style="112" customWidth="1"/>
    <col min="784" max="784" width="8" style="112" customWidth="1"/>
    <col min="785" max="796" width="6.28515625" style="112" customWidth="1"/>
    <col min="797" max="797" width="8.7109375" style="112" customWidth="1"/>
    <col min="798" max="799" width="6.28515625" style="112" customWidth="1"/>
    <col min="800" max="800" width="7.42578125" style="112" customWidth="1"/>
    <col min="801" max="801" width="6.28515625" style="112" customWidth="1"/>
    <col min="802" max="803" width="7.42578125" style="112" customWidth="1"/>
    <col min="804" max="805" width="6.28515625" style="112" customWidth="1"/>
    <col min="806" max="806" width="8.85546875" style="112" customWidth="1"/>
    <col min="807" max="807" width="7.28515625" style="112" customWidth="1"/>
    <col min="808" max="808" width="6.28515625" style="112" customWidth="1"/>
    <col min="809" max="809" width="7.28515625" style="112" customWidth="1"/>
    <col min="810" max="817" width="6.28515625" style="112" customWidth="1"/>
    <col min="818" max="820" width="4.42578125" style="112" customWidth="1"/>
    <col min="821" max="823" width="3.85546875" style="112" customWidth="1"/>
    <col min="824" max="832" width="9.42578125" style="112" customWidth="1"/>
    <col min="833" max="835" width="5" style="112" customWidth="1"/>
    <col min="836" max="836" width="6.42578125" style="112" customWidth="1"/>
    <col min="837" max="837" width="8.85546875" style="112" customWidth="1"/>
    <col min="838" max="839" width="10.42578125" style="112" customWidth="1"/>
    <col min="840" max="840" width="11" style="112" customWidth="1"/>
    <col min="841" max="841" width="11.28515625" style="112" customWidth="1"/>
    <col min="842" max="842" width="10.42578125" style="112" customWidth="1"/>
    <col min="843" max="843" width="8.5703125" style="112" customWidth="1"/>
    <col min="844" max="844" width="6.5703125" style="112" customWidth="1"/>
    <col min="845" max="1018" width="10.28515625" style="112"/>
    <col min="1019" max="1019" width="5.42578125" style="112" customWidth="1"/>
    <col min="1020" max="1020" width="5.140625" style="112" customWidth="1"/>
    <col min="1021" max="1021" width="17.7109375" style="112" customWidth="1"/>
    <col min="1022" max="1023" width="6.28515625" style="112" customWidth="1"/>
    <col min="1024" max="1024" width="7.140625" style="112" customWidth="1"/>
    <col min="1025" max="1025" width="9.85546875" style="112" customWidth="1"/>
    <col min="1026" max="1026" width="8.5703125" style="112" customWidth="1"/>
    <col min="1027" max="1027" width="6.28515625" style="112" customWidth="1"/>
    <col min="1028" max="1028" width="7.7109375" style="112" customWidth="1"/>
    <col min="1029" max="1038" width="6.28515625" style="112" customWidth="1"/>
    <col min="1039" max="1039" width="7.7109375" style="112" customWidth="1"/>
    <col min="1040" max="1040" width="8" style="112" customWidth="1"/>
    <col min="1041" max="1052" width="6.28515625" style="112" customWidth="1"/>
    <col min="1053" max="1053" width="8.7109375" style="112" customWidth="1"/>
    <col min="1054" max="1055" width="6.28515625" style="112" customWidth="1"/>
    <col min="1056" max="1056" width="7.42578125" style="112" customWidth="1"/>
    <col min="1057" max="1057" width="6.28515625" style="112" customWidth="1"/>
    <col min="1058" max="1059" width="7.42578125" style="112" customWidth="1"/>
    <col min="1060" max="1061" width="6.28515625" style="112" customWidth="1"/>
    <col min="1062" max="1062" width="8.85546875" style="112" customWidth="1"/>
    <col min="1063" max="1063" width="7.28515625" style="112" customWidth="1"/>
    <col min="1064" max="1064" width="6.28515625" style="112" customWidth="1"/>
    <col min="1065" max="1065" width="7.28515625" style="112" customWidth="1"/>
    <col min="1066" max="1073" width="6.28515625" style="112" customWidth="1"/>
    <col min="1074" max="1076" width="4.42578125" style="112" customWidth="1"/>
    <col min="1077" max="1079" width="3.85546875" style="112" customWidth="1"/>
    <col min="1080" max="1088" width="9.42578125" style="112" customWidth="1"/>
    <col min="1089" max="1091" width="5" style="112" customWidth="1"/>
    <col min="1092" max="1092" width="6.42578125" style="112" customWidth="1"/>
    <col min="1093" max="1093" width="8.85546875" style="112" customWidth="1"/>
    <col min="1094" max="1095" width="10.42578125" style="112" customWidth="1"/>
    <col min="1096" max="1096" width="11" style="112" customWidth="1"/>
    <col min="1097" max="1097" width="11.28515625" style="112" customWidth="1"/>
    <col min="1098" max="1098" width="10.42578125" style="112" customWidth="1"/>
    <col min="1099" max="1099" width="8.5703125" style="112" customWidth="1"/>
    <col min="1100" max="1100" width="6.5703125" style="112" customWidth="1"/>
    <col min="1101" max="1274" width="10.28515625" style="112"/>
    <col min="1275" max="1275" width="5.42578125" style="112" customWidth="1"/>
    <col min="1276" max="1276" width="5.140625" style="112" customWidth="1"/>
    <col min="1277" max="1277" width="17.7109375" style="112" customWidth="1"/>
    <col min="1278" max="1279" width="6.28515625" style="112" customWidth="1"/>
    <col min="1280" max="1280" width="7.140625" style="112" customWidth="1"/>
    <col min="1281" max="1281" width="9.85546875" style="112" customWidth="1"/>
    <col min="1282" max="1282" width="8.5703125" style="112" customWidth="1"/>
    <col min="1283" max="1283" width="6.28515625" style="112" customWidth="1"/>
    <col min="1284" max="1284" width="7.7109375" style="112" customWidth="1"/>
    <col min="1285" max="1294" width="6.28515625" style="112" customWidth="1"/>
    <col min="1295" max="1295" width="7.7109375" style="112" customWidth="1"/>
    <col min="1296" max="1296" width="8" style="112" customWidth="1"/>
    <col min="1297" max="1308" width="6.28515625" style="112" customWidth="1"/>
    <col min="1309" max="1309" width="8.7109375" style="112" customWidth="1"/>
    <col min="1310" max="1311" width="6.28515625" style="112" customWidth="1"/>
    <col min="1312" max="1312" width="7.42578125" style="112" customWidth="1"/>
    <col min="1313" max="1313" width="6.28515625" style="112" customWidth="1"/>
    <col min="1314" max="1315" width="7.42578125" style="112" customWidth="1"/>
    <col min="1316" max="1317" width="6.28515625" style="112" customWidth="1"/>
    <col min="1318" max="1318" width="8.85546875" style="112" customWidth="1"/>
    <col min="1319" max="1319" width="7.28515625" style="112" customWidth="1"/>
    <col min="1320" max="1320" width="6.28515625" style="112" customWidth="1"/>
    <col min="1321" max="1321" width="7.28515625" style="112" customWidth="1"/>
    <col min="1322" max="1329" width="6.28515625" style="112" customWidth="1"/>
    <col min="1330" max="1332" width="4.42578125" style="112" customWidth="1"/>
    <col min="1333" max="1335" width="3.85546875" style="112" customWidth="1"/>
    <col min="1336" max="1344" width="9.42578125" style="112" customWidth="1"/>
    <col min="1345" max="1347" width="5" style="112" customWidth="1"/>
    <col min="1348" max="1348" width="6.42578125" style="112" customWidth="1"/>
    <col min="1349" max="1349" width="8.85546875" style="112" customWidth="1"/>
    <col min="1350" max="1351" width="10.42578125" style="112" customWidth="1"/>
    <col min="1352" max="1352" width="11" style="112" customWidth="1"/>
    <col min="1353" max="1353" width="11.28515625" style="112" customWidth="1"/>
    <col min="1354" max="1354" width="10.42578125" style="112" customWidth="1"/>
    <col min="1355" max="1355" width="8.5703125" style="112" customWidth="1"/>
    <col min="1356" max="1356" width="6.5703125" style="112" customWidth="1"/>
    <col min="1357" max="1530" width="10.28515625" style="112"/>
    <col min="1531" max="1531" width="5.42578125" style="112" customWidth="1"/>
    <col min="1532" max="1532" width="5.140625" style="112" customWidth="1"/>
    <col min="1533" max="1533" width="17.7109375" style="112" customWidth="1"/>
    <col min="1534" max="1535" width="6.28515625" style="112" customWidth="1"/>
    <col min="1536" max="1536" width="7.140625" style="112" customWidth="1"/>
    <col min="1537" max="1537" width="9.85546875" style="112" customWidth="1"/>
    <col min="1538" max="1538" width="8.5703125" style="112" customWidth="1"/>
    <col min="1539" max="1539" width="6.28515625" style="112" customWidth="1"/>
    <col min="1540" max="1540" width="7.7109375" style="112" customWidth="1"/>
    <col min="1541" max="1550" width="6.28515625" style="112" customWidth="1"/>
    <col min="1551" max="1551" width="7.7109375" style="112" customWidth="1"/>
    <col min="1552" max="1552" width="8" style="112" customWidth="1"/>
    <col min="1553" max="1564" width="6.28515625" style="112" customWidth="1"/>
    <col min="1565" max="1565" width="8.7109375" style="112" customWidth="1"/>
    <col min="1566" max="1567" width="6.28515625" style="112" customWidth="1"/>
    <col min="1568" max="1568" width="7.42578125" style="112" customWidth="1"/>
    <col min="1569" max="1569" width="6.28515625" style="112" customWidth="1"/>
    <col min="1570" max="1571" width="7.42578125" style="112" customWidth="1"/>
    <col min="1572" max="1573" width="6.28515625" style="112" customWidth="1"/>
    <col min="1574" max="1574" width="8.85546875" style="112" customWidth="1"/>
    <col min="1575" max="1575" width="7.28515625" style="112" customWidth="1"/>
    <col min="1576" max="1576" width="6.28515625" style="112" customWidth="1"/>
    <col min="1577" max="1577" width="7.28515625" style="112" customWidth="1"/>
    <col min="1578" max="1585" width="6.28515625" style="112" customWidth="1"/>
    <col min="1586" max="1588" width="4.42578125" style="112" customWidth="1"/>
    <col min="1589" max="1591" width="3.85546875" style="112" customWidth="1"/>
    <col min="1592" max="1600" width="9.42578125" style="112" customWidth="1"/>
    <col min="1601" max="1603" width="5" style="112" customWidth="1"/>
    <col min="1604" max="1604" width="6.42578125" style="112" customWidth="1"/>
    <col min="1605" max="1605" width="8.85546875" style="112" customWidth="1"/>
    <col min="1606" max="1607" width="10.42578125" style="112" customWidth="1"/>
    <col min="1608" max="1608" width="11" style="112" customWidth="1"/>
    <col min="1609" max="1609" width="11.28515625" style="112" customWidth="1"/>
    <col min="1610" max="1610" width="10.42578125" style="112" customWidth="1"/>
    <col min="1611" max="1611" width="8.5703125" style="112" customWidth="1"/>
    <col min="1612" max="1612" width="6.5703125" style="112" customWidth="1"/>
    <col min="1613" max="1786" width="10.28515625" style="112"/>
    <col min="1787" max="1787" width="5.42578125" style="112" customWidth="1"/>
    <col min="1788" max="1788" width="5.140625" style="112" customWidth="1"/>
    <col min="1789" max="1789" width="17.7109375" style="112" customWidth="1"/>
    <col min="1790" max="1791" width="6.28515625" style="112" customWidth="1"/>
    <col min="1792" max="1792" width="7.140625" style="112" customWidth="1"/>
    <col min="1793" max="1793" width="9.85546875" style="112" customWidth="1"/>
    <col min="1794" max="1794" width="8.5703125" style="112" customWidth="1"/>
    <col min="1795" max="1795" width="6.28515625" style="112" customWidth="1"/>
    <col min="1796" max="1796" width="7.7109375" style="112" customWidth="1"/>
    <col min="1797" max="1806" width="6.28515625" style="112" customWidth="1"/>
    <col min="1807" max="1807" width="7.7109375" style="112" customWidth="1"/>
    <col min="1808" max="1808" width="8" style="112" customWidth="1"/>
    <col min="1809" max="1820" width="6.28515625" style="112" customWidth="1"/>
    <col min="1821" max="1821" width="8.7109375" style="112" customWidth="1"/>
    <col min="1822" max="1823" width="6.28515625" style="112" customWidth="1"/>
    <col min="1824" max="1824" width="7.42578125" style="112" customWidth="1"/>
    <col min="1825" max="1825" width="6.28515625" style="112" customWidth="1"/>
    <col min="1826" max="1827" width="7.42578125" style="112" customWidth="1"/>
    <col min="1828" max="1829" width="6.28515625" style="112" customWidth="1"/>
    <col min="1830" max="1830" width="8.85546875" style="112" customWidth="1"/>
    <col min="1831" max="1831" width="7.28515625" style="112" customWidth="1"/>
    <col min="1832" max="1832" width="6.28515625" style="112" customWidth="1"/>
    <col min="1833" max="1833" width="7.28515625" style="112" customWidth="1"/>
    <col min="1834" max="1841" width="6.28515625" style="112" customWidth="1"/>
    <col min="1842" max="1844" width="4.42578125" style="112" customWidth="1"/>
    <col min="1845" max="1847" width="3.85546875" style="112" customWidth="1"/>
    <col min="1848" max="1856" width="9.42578125" style="112" customWidth="1"/>
    <col min="1857" max="1859" width="5" style="112" customWidth="1"/>
    <col min="1860" max="1860" width="6.42578125" style="112" customWidth="1"/>
    <col min="1861" max="1861" width="8.85546875" style="112" customWidth="1"/>
    <col min="1862" max="1863" width="10.42578125" style="112" customWidth="1"/>
    <col min="1864" max="1864" width="11" style="112" customWidth="1"/>
    <col min="1865" max="1865" width="11.28515625" style="112" customWidth="1"/>
    <col min="1866" max="1866" width="10.42578125" style="112" customWidth="1"/>
    <col min="1867" max="1867" width="8.5703125" style="112" customWidth="1"/>
    <col min="1868" max="1868" width="6.5703125" style="112" customWidth="1"/>
    <col min="1869" max="2042" width="10.28515625" style="112"/>
    <col min="2043" max="2043" width="5.42578125" style="112" customWidth="1"/>
    <col min="2044" max="2044" width="5.140625" style="112" customWidth="1"/>
    <col min="2045" max="2045" width="17.7109375" style="112" customWidth="1"/>
    <col min="2046" max="2047" width="6.28515625" style="112" customWidth="1"/>
    <col min="2048" max="2048" width="7.140625" style="112" customWidth="1"/>
    <col min="2049" max="2049" width="9.85546875" style="112" customWidth="1"/>
    <col min="2050" max="2050" width="8.5703125" style="112" customWidth="1"/>
    <col min="2051" max="2051" width="6.28515625" style="112" customWidth="1"/>
    <col min="2052" max="2052" width="7.7109375" style="112" customWidth="1"/>
    <col min="2053" max="2062" width="6.28515625" style="112" customWidth="1"/>
    <col min="2063" max="2063" width="7.7109375" style="112" customWidth="1"/>
    <col min="2064" max="2064" width="8" style="112" customWidth="1"/>
    <col min="2065" max="2076" width="6.28515625" style="112" customWidth="1"/>
    <col min="2077" max="2077" width="8.7109375" style="112" customWidth="1"/>
    <col min="2078" max="2079" width="6.28515625" style="112" customWidth="1"/>
    <col min="2080" max="2080" width="7.42578125" style="112" customWidth="1"/>
    <col min="2081" max="2081" width="6.28515625" style="112" customWidth="1"/>
    <col min="2082" max="2083" width="7.42578125" style="112" customWidth="1"/>
    <col min="2084" max="2085" width="6.28515625" style="112" customWidth="1"/>
    <col min="2086" max="2086" width="8.85546875" style="112" customWidth="1"/>
    <col min="2087" max="2087" width="7.28515625" style="112" customWidth="1"/>
    <col min="2088" max="2088" width="6.28515625" style="112" customWidth="1"/>
    <col min="2089" max="2089" width="7.28515625" style="112" customWidth="1"/>
    <col min="2090" max="2097" width="6.28515625" style="112" customWidth="1"/>
    <col min="2098" max="2100" width="4.42578125" style="112" customWidth="1"/>
    <col min="2101" max="2103" width="3.85546875" style="112" customWidth="1"/>
    <col min="2104" max="2112" width="9.42578125" style="112" customWidth="1"/>
    <col min="2113" max="2115" width="5" style="112" customWidth="1"/>
    <col min="2116" max="2116" width="6.42578125" style="112" customWidth="1"/>
    <col min="2117" max="2117" width="8.85546875" style="112" customWidth="1"/>
    <col min="2118" max="2119" width="10.42578125" style="112" customWidth="1"/>
    <col min="2120" max="2120" width="11" style="112" customWidth="1"/>
    <col min="2121" max="2121" width="11.28515625" style="112" customWidth="1"/>
    <col min="2122" max="2122" width="10.42578125" style="112" customWidth="1"/>
    <col min="2123" max="2123" width="8.5703125" style="112" customWidth="1"/>
    <col min="2124" max="2124" width="6.5703125" style="112" customWidth="1"/>
    <col min="2125" max="2298" width="10.28515625" style="112"/>
    <col min="2299" max="2299" width="5.42578125" style="112" customWidth="1"/>
    <col min="2300" max="2300" width="5.140625" style="112" customWidth="1"/>
    <col min="2301" max="2301" width="17.7109375" style="112" customWidth="1"/>
    <col min="2302" max="2303" width="6.28515625" style="112" customWidth="1"/>
    <col min="2304" max="2304" width="7.140625" style="112" customWidth="1"/>
    <col min="2305" max="2305" width="9.85546875" style="112" customWidth="1"/>
    <col min="2306" max="2306" width="8.5703125" style="112" customWidth="1"/>
    <col min="2307" max="2307" width="6.28515625" style="112" customWidth="1"/>
    <col min="2308" max="2308" width="7.7109375" style="112" customWidth="1"/>
    <col min="2309" max="2318" width="6.28515625" style="112" customWidth="1"/>
    <col min="2319" max="2319" width="7.7109375" style="112" customWidth="1"/>
    <col min="2320" max="2320" width="8" style="112" customWidth="1"/>
    <col min="2321" max="2332" width="6.28515625" style="112" customWidth="1"/>
    <col min="2333" max="2333" width="8.7109375" style="112" customWidth="1"/>
    <col min="2334" max="2335" width="6.28515625" style="112" customWidth="1"/>
    <col min="2336" max="2336" width="7.42578125" style="112" customWidth="1"/>
    <col min="2337" max="2337" width="6.28515625" style="112" customWidth="1"/>
    <col min="2338" max="2339" width="7.42578125" style="112" customWidth="1"/>
    <col min="2340" max="2341" width="6.28515625" style="112" customWidth="1"/>
    <col min="2342" max="2342" width="8.85546875" style="112" customWidth="1"/>
    <col min="2343" max="2343" width="7.28515625" style="112" customWidth="1"/>
    <col min="2344" max="2344" width="6.28515625" style="112" customWidth="1"/>
    <col min="2345" max="2345" width="7.28515625" style="112" customWidth="1"/>
    <col min="2346" max="2353" width="6.28515625" style="112" customWidth="1"/>
    <col min="2354" max="2356" width="4.42578125" style="112" customWidth="1"/>
    <col min="2357" max="2359" width="3.85546875" style="112" customWidth="1"/>
    <col min="2360" max="2368" width="9.42578125" style="112" customWidth="1"/>
    <col min="2369" max="2371" width="5" style="112" customWidth="1"/>
    <col min="2372" max="2372" width="6.42578125" style="112" customWidth="1"/>
    <col min="2373" max="2373" width="8.85546875" style="112" customWidth="1"/>
    <col min="2374" max="2375" width="10.42578125" style="112" customWidth="1"/>
    <col min="2376" max="2376" width="11" style="112" customWidth="1"/>
    <col min="2377" max="2377" width="11.28515625" style="112" customWidth="1"/>
    <col min="2378" max="2378" width="10.42578125" style="112" customWidth="1"/>
    <col min="2379" max="2379" width="8.5703125" style="112" customWidth="1"/>
    <col min="2380" max="2380" width="6.5703125" style="112" customWidth="1"/>
    <col min="2381" max="2554" width="10.28515625" style="112"/>
    <col min="2555" max="2555" width="5.42578125" style="112" customWidth="1"/>
    <col min="2556" max="2556" width="5.140625" style="112" customWidth="1"/>
    <col min="2557" max="2557" width="17.7109375" style="112" customWidth="1"/>
    <col min="2558" max="2559" width="6.28515625" style="112" customWidth="1"/>
    <col min="2560" max="2560" width="7.140625" style="112" customWidth="1"/>
    <col min="2561" max="2561" width="9.85546875" style="112" customWidth="1"/>
    <col min="2562" max="2562" width="8.5703125" style="112" customWidth="1"/>
    <col min="2563" max="2563" width="6.28515625" style="112" customWidth="1"/>
    <col min="2564" max="2564" width="7.7109375" style="112" customWidth="1"/>
    <col min="2565" max="2574" width="6.28515625" style="112" customWidth="1"/>
    <col min="2575" max="2575" width="7.7109375" style="112" customWidth="1"/>
    <col min="2576" max="2576" width="8" style="112" customWidth="1"/>
    <col min="2577" max="2588" width="6.28515625" style="112" customWidth="1"/>
    <col min="2589" max="2589" width="8.7109375" style="112" customWidth="1"/>
    <col min="2590" max="2591" width="6.28515625" style="112" customWidth="1"/>
    <col min="2592" max="2592" width="7.42578125" style="112" customWidth="1"/>
    <col min="2593" max="2593" width="6.28515625" style="112" customWidth="1"/>
    <col min="2594" max="2595" width="7.42578125" style="112" customWidth="1"/>
    <col min="2596" max="2597" width="6.28515625" style="112" customWidth="1"/>
    <col min="2598" max="2598" width="8.85546875" style="112" customWidth="1"/>
    <col min="2599" max="2599" width="7.28515625" style="112" customWidth="1"/>
    <col min="2600" max="2600" width="6.28515625" style="112" customWidth="1"/>
    <col min="2601" max="2601" width="7.28515625" style="112" customWidth="1"/>
    <col min="2602" max="2609" width="6.28515625" style="112" customWidth="1"/>
    <col min="2610" max="2612" width="4.42578125" style="112" customWidth="1"/>
    <col min="2613" max="2615" width="3.85546875" style="112" customWidth="1"/>
    <col min="2616" max="2624" width="9.42578125" style="112" customWidth="1"/>
    <col min="2625" max="2627" width="5" style="112" customWidth="1"/>
    <col min="2628" max="2628" width="6.42578125" style="112" customWidth="1"/>
    <col min="2629" max="2629" width="8.85546875" style="112" customWidth="1"/>
    <col min="2630" max="2631" width="10.42578125" style="112" customWidth="1"/>
    <col min="2632" max="2632" width="11" style="112" customWidth="1"/>
    <col min="2633" max="2633" width="11.28515625" style="112" customWidth="1"/>
    <col min="2634" max="2634" width="10.42578125" style="112" customWidth="1"/>
    <col min="2635" max="2635" width="8.5703125" style="112" customWidth="1"/>
    <col min="2636" max="2636" width="6.5703125" style="112" customWidth="1"/>
    <col min="2637" max="2810" width="10.28515625" style="112"/>
    <col min="2811" max="2811" width="5.42578125" style="112" customWidth="1"/>
    <col min="2812" max="2812" width="5.140625" style="112" customWidth="1"/>
    <col min="2813" max="2813" width="17.7109375" style="112" customWidth="1"/>
    <col min="2814" max="2815" width="6.28515625" style="112" customWidth="1"/>
    <col min="2816" max="2816" width="7.140625" style="112" customWidth="1"/>
    <col min="2817" max="2817" width="9.85546875" style="112" customWidth="1"/>
    <col min="2818" max="2818" width="8.5703125" style="112" customWidth="1"/>
    <col min="2819" max="2819" width="6.28515625" style="112" customWidth="1"/>
    <col min="2820" max="2820" width="7.7109375" style="112" customWidth="1"/>
    <col min="2821" max="2830" width="6.28515625" style="112" customWidth="1"/>
    <col min="2831" max="2831" width="7.7109375" style="112" customWidth="1"/>
    <col min="2832" max="2832" width="8" style="112" customWidth="1"/>
    <col min="2833" max="2844" width="6.28515625" style="112" customWidth="1"/>
    <col min="2845" max="2845" width="8.7109375" style="112" customWidth="1"/>
    <col min="2846" max="2847" width="6.28515625" style="112" customWidth="1"/>
    <col min="2848" max="2848" width="7.42578125" style="112" customWidth="1"/>
    <col min="2849" max="2849" width="6.28515625" style="112" customWidth="1"/>
    <col min="2850" max="2851" width="7.42578125" style="112" customWidth="1"/>
    <col min="2852" max="2853" width="6.28515625" style="112" customWidth="1"/>
    <col min="2854" max="2854" width="8.85546875" style="112" customWidth="1"/>
    <col min="2855" max="2855" width="7.28515625" style="112" customWidth="1"/>
    <col min="2856" max="2856" width="6.28515625" style="112" customWidth="1"/>
    <col min="2857" max="2857" width="7.28515625" style="112" customWidth="1"/>
    <col min="2858" max="2865" width="6.28515625" style="112" customWidth="1"/>
    <col min="2866" max="2868" width="4.42578125" style="112" customWidth="1"/>
    <col min="2869" max="2871" width="3.85546875" style="112" customWidth="1"/>
    <col min="2872" max="2880" width="9.42578125" style="112" customWidth="1"/>
    <col min="2881" max="2883" width="5" style="112" customWidth="1"/>
    <col min="2884" max="2884" width="6.42578125" style="112" customWidth="1"/>
    <col min="2885" max="2885" width="8.85546875" style="112" customWidth="1"/>
    <col min="2886" max="2887" width="10.42578125" style="112" customWidth="1"/>
    <col min="2888" max="2888" width="11" style="112" customWidth="1"/>
    <col min="2889" max="2889" width="11.28515625" style="112" customWidth="1"/>
    <col min="2890" max="2890" width="10.42578125" style="112" customWidth="1"/>
    <col min="2891" max="2891" width="8.5703125" style="112" customWidth="1"/>
    <col min="2892" max="2892" width="6.5703125" style="112" customWidth="1"/>
    <col min="2893" max="3066" width="10.28515625" style="112"/>
    <col min="3067" max="3067" width="5.42578125" style="112" customWidth="1"/>
    <col min="3068" max="3068" width="5.140625" style="112" customWidth="1"/>
    <col min="3069" max="3069" width="17.7109375" style="112" customWidth="1"/>
    <col min="3070" max="3071" width="6.28515625" style="112" customWidth="1"/>
    <col min="3072" max="3072" width="7.140625" style="112" customWidth="1"/>
    <col min="3073" max="3073" width="9.85546875" style="112" customWidth="1"/>
    <col min="3074" max="3074" width="8.5703125" style="112" customWidth="1"/>
    <col min="3075" max="3075" width="6.28515625" style="112" customWidth="1"/>
    <col min="3076" max="3076" width="7.7109375" style="112" customWidth="1"/>
    <col min="3077" max="3086" width="6.28515625" style="112" customWidth="1"/>
    <col min="3087" max="3087" width="7.7109375" style="112" customWidth="1"/>
    <col min="3088" max="3088" width="8" style="112" customWidth="1"/>
    <col min="3089" max="3100" width="6.28515625" style="112" customWidth="1"/>
    <col min="3101" max="3101" width="8.7109375" style="112" customWidth="1"/>
    <col min="3102" max="3103" width="6.28515625" style="112" customWidth="1"/>
    <col min="3104" max="3104" width="7.42578125" style="112" customWidth="1"/>
    <col min="3105" max="3105" width="6.28515625" style="112" customWidth="1"/>
    <col min="3106" max="3107" width="7.42578125" style="112" customWidth="1"/>
    <col min="3108" max="3109" width="6.28515625" style="112" customWidth="1"/>
    <col min="3110" max="3110" width="8.85546875" style="112" customWidth="1"/>
    <col min="3111" max="3111" width="7.28515625" style="112" customWidth="1"/>
    <col min="3112" max="3112" width="6.28515625" style="112" customWidth="1"/>
    <col min="3113" max="3113" width="7.28515625" style="112" customWidth="1"/>
    <col min="3114" max="3121" width="6.28515625" style="112" customWidth="1"/>
    <col min="3122" max="3124" width="4.42578125" style="112" customWidth="1"/>
    <col min="3125" max="3127" width="3.85546875" style="112" customWidth="1"/>
    <col min="3128" max="3136" width="9.42578125" style="112" customWidth="1"/>
    <col min="3137" max="3139" width="5" style="112" customWidth="1"/>
    <col min="3140" max="3140" width="6.42578125" style="112" customWidth="1"/>
    <col min="3141" max="3141" width="8.85546875" style="112" customWidth="1"/>
    <col min="3142" max="3143" width="10.42578125" style="112" customWidth="1"/>
    <col min="3144" max="3144" width="11" style="112" customWidth="1"/>
    <col min="3145" max="3145" width="11.28515625" style="112" customWidth="1"/>
    <col min="3146" max="3146" width="10.42578125" style="112" customWidth="1"/>
    <col min="3147" max="3147" width="8.5703125" style="112" customWidth="1"/>
    <col min="3148" max="3148" width="6.5703125" style="112" customWidth="1"/>
    <col min="3149" max="3322" width="10.28515625" style="112"/>
    <col min="3323" max="3323" width="5.42578125" style="112" customWidth="1"/>
    <col min="3324" max="3324" width="5.140625" style="112" customWidth="1"/>
    <col min="3325" max="3325" width="17.7109375" style="112" customWidth="1"/>
    <col min="3326" max="3327" width="6.28515625" style="112" customWidth="1"/>
    <col min="3328" max="3328" width="7.140625" style="112" customWidth="1"/>
    <col min="3329" max="3329" width="9.85546875" style="112" customWidth="1"/>
    <col min="3330" max="3330" width="8.5703125" style="112" customWidth="1"/>
    <col min="3331" max="3331" width="6.28515625" style="112" customWidth="1"/>
    <col min="3332" max="3332" width="7.7109375" style="112" customWidth="1"/>
    <col min="3333" max="3342" width="6.28515625" style="112" customWidth="1"/>
    <col min="3343" max="3343" width="7.7109375" style="112" customWidth="1"/>
    <col min="3344" max="3344" width="8" style="112" customWidth="1"/>
    <col min="3345" max="3356" width="6.28515625" style="112" customWidth="1"/>
    <col min="3357" max="3357" width="8.7109375" style="112" customWidth="1"/>
    <col min="3358" max="3359" width="6.28515625" style="112" customWidth="1"/>
    <col min="3360" max="3360" width="7.42578125" style="112" customWidth="1"/>
    <col min="3361" max="3361" width="6.28515625" style="112" customWidth="1"/>
    <col min="3362" max="3363" width="7.42578125" style="112" customWidth="1"/>
    <col min="3364" max="3365" width="6.28515625" style="112" customWidth="1"/>
    <col min="3366" max="3366" width="8.85546875" style="112" customWidth="1"/>
    <col min="3367" max="3367" width="7.28515625" style="112" customWidth="1"/>
    <col min="3368" max="3368" width="6.28515625" style="112" customWidth="1"/>
    <col min="3369" max="3369" width="7.28515625" style="112" customWidth="1"/>
    <col min="3370" max="3377" width="6.28515625" style="112" customWidth="1"/>
    <col min="3378" max="3380" width="4.42578125" style="112" customWidth="1"/>
    <col min="3381" max="3383" width="3.85546875" style="112" customWidth="1"/>
    <col min="3384" max="3392" width="9.42578125" style="112" customWidth="1"/>
    <col min="3393" max="3395" width="5" style="112" customWidth="1"/>
    <col min="3396" max="3396" width="6.42578125" style="112" customWidth="1"/>
    <col min="3397" max="3397" width="8.85546875" style="112" customWidth="1"/>
    <col min="3398" max="3399" width="10.42578125" style="112" customWidth="1"/>
    <col min="3400" max="3400" width="11" style="112" customWidth="1"/>
    <col min="3401" max="3401" width="11.28515625" style="112" customWidth="1"/>
    <col min="3402" max="3402" width="10.42578125" style="112" customWidth="1"/>
    <col min="3403" max="3403" width="8.5703125" style="112" customWidth="1"/>
    <col min="3404" max="3404" width="6.5703125" style="112" customWidth="1"/>
    <col min="3405" max="3578" width="10.28515625" style="112"/>
    <col min="3579" max="3579" width="5.42578125" style="112" customWidth="1"/>
    <col min="3580" max="3580" width="5.140625" style="112" customWidth="1"/>
    <col min="3581" max="3581" width="17.7109375" style="112" customWidth="1"/>
    <col min="3582" max="3583" width="6.28515625" style="112" customWidth="1"/>
    <col min="3584" max="3584" width="7.140625" style="112" customWidth="1"/>
    <col min="3585" max="3585" width="9.85546875" style="112" customWidth="1"/>
    <col min="3586" max="3586" width="8.5703125" style="112" customWidth="1"/>
    <col min="3587" max="3587" width="6.28515625" style="112" customWidth="1"/>
    <col min="3588" max="3588" width="7.7109375" style="112" customWidth="1"/>
    <col min="3589" max="3598" width="6.28515625" style="112" customWidth="1"/>
    <col min="3599" max="3599" width="7.7109375" style="112" customWidth="1"/>
    <col min="3600" max="3600" width="8" style="112" customWidth="1"/>
    <col min="3601" max="3612" width="6.28515625" style="112" customWidth="1"/>
    <col min="3613" max="3613" width="8.7109375" style="112" customWidth="1"/>
    <col min="3614" max="3615" width="6.28515625" style="112" customWidth="1"/>
    <col min="3616" max="3616" width="7.42578125" style="112" customWidth="1"/>
    <col min="3617" max="3617" width="6.28515625" style="112" customWidth="1"/>
    <col min="3618" max="3619" width="7.42578125" style="112" customWidth="1"/>
    <col min="3620" max="3621" width="6.28515625" style="112" customWidth="1"/>
    <col min="3622" max="3622" width="8.85546875" style="112" customWidth="1"/>
    <col min="3623" max="3623" width="7.28515625" style="112" customWidth="1"/>
    <col min="3624" max="3624" width="6.28515625" style="112" customWidth="1"/>
    <col min="3625" max="3625" width="7.28515625" style="112" customWidth="1"/>
    <col min="3626" max="3633" width="6.28515625" style="112" customWidth="1"/>
    <col min="3634" max="3636" width="4.42578125" style="112" customWidth="1"/>
    <col min="3637" max="3639" width="3.85546875" style="112" customWidth="1"/>
    <col min="3640" max="3648" width="9.42578125" style="112" customWidth="1"/>
    <col min="3649" max="3651" width="5" style="112" customWidth="1"/>
    <col min="3652" max="3652" width="6.42578125" style="112" customWidth="1"/>
    <col min="3653" max="3653" width="8.85546875" style="112" customWidth="1"/>
    <col min="3654" max="3655" width="10.42578125" style="112" customWidth="1"/>
    <col min="3656" max="3656" width="11" style="112" customWidth="1"/>
    <col min="3657" max="3657" width="11.28515625" style="112" customWidth="1"/>
    <col min="3658" max="3658" width="10.42578125" style="112" customWidth="1"/>
    <col min="3659" max="3659" width="8.5703125" style="112" customWidth="1"/>
    <col min="3660" max="3660" width="6.5703125" style="112" customWidth="1"/>
    <col min="3661" max="3834" width="10.28515625" style="112"/>
    <col min="3835" max="3835" width="5.42578125" style="112" customWidth="1"/>
    <col min="3836" max="3836" width="5.140625" style="112" customWidth="1"/>
    <col min="3837" max="3837" width="17.7109375" style="112" customWidth="1"/>
    <col min="3838" max="3839" width="6.28515625" style="112" customWidth="1"/>
    <col min="3840" max="3840" width="7.140625" style="112" customWidth="1"/>
    <col min="3841" max="3841" width="9.85546875" style="112" customWidth="1"/>
    <col min="3842" max="3842" width="8.5703125" style="112" customWidth="1"/>
    <col min="3843" max="3843" width="6.28515625" style="112" customWidth="1"/>
    <col min="3844" max="3844" width="7.7109375" style="112" customWidth="1"/>
    <col min="3845" max="3854" width="6.28515625" style="112" customWidth="1"/>
    <col min="3855" max="3855" width="7.7109375" style="112" customWidth="1"/>
    <col min="3856" max="3856" width="8" style="112" customWidth="1"/>
    <col min="3857" max="3868" width="6.28515625" style="112" customWidth="1"/>
    <col min="3869" max="3869" width="8.7109375" style="112" customWidth="1"/>
    <col min="3870" max="3871" width="6.28515625" style="112" customWidth="1"/>
    <col min="3872" max="3872" width="7.42578125" style="112" customWidth="1"/>
    <col min="3873" max="3873" width="6.28515625" style="112" customWidth="1"/>
    <col min="3874" max="3875" width="7.42578125" style="112" customWidth="1"/>
    <col min="3876" max="3877" width="6.28515625" style="112" customWidth="1"/>
    <col min="3878" max="3878" width="8.85546875" style="112" customWidth="1"/>
    <col min="3879" max="3879" width="7.28515625" style="112" customWidth="1"/>
    <col min="3880" max="3880" width="6.28515625" style="112" customWidth="1"/>
    <col min="3881" max="3881" width="7.28515625" style="112" customWidth="1"/>
    <col min="3882" max="3889" width="6.28515625" style="112" customWidth="1"/>
    <col min="3890" max="3892" width="4.42578125" style="112" customWidth="1"/>
    <col min="3893" max="3895" width="3.85546875" style="112" customWidth="1"/>
    <col min="3896" max="3904" width="9.42578125" style="112" customWidth="1"/>
    <col min="3905" max="3907" width="5" style="112" customWidth="1"/>
    <col min="3908" max="3908" width="6.42578125" style="112" customWidth="1"/>
    <col min="3909" max="3909" width="8.85546875" style="112" customWidth="1"/>
    <col min="3910" max="3911" width="10.42578125" style="112" customWidth="1"/>
    <col min="3912" max="3912" width="11" style="112" customWidth="1"/>
    <col min="3913" max="3913" width="11.28515625" style="112" customWidth="1"/>
    <col min="3914" max="3914" width="10.42578125" style="112" customWidth="1"/>
    <col min="3915" max="3915" width="8.5703125" style="112" customWidth="1"/>
    <col min="3916" max="3916" width="6.5703125" style="112" customWidth="1"/>
    <col min="3917" max="4090" width="10.28515625" style="112"/>
    <col min="4091" max="4091" width="5.42578125" style="112" customWidth="1"/>
    <col min="4092" max="4092" width="5.140625" style="112" customWidth="1"/>
    <col min="4093" max="4093" width="17.7109375" style="112" customWidth="1"/>
    <col min="4094" max="4095" width="6.28515625" style="112" customWidth="1"/>
    <col min="4096" max="4096" width="7.140625" style="112" customWidth="1"/>
    <col min="4097" max="4097" width="9.85546875" style="112" customWidth="1"/>
    <col min="4098" max="4098" width="8.5703125" style="112" customWidth="1"/>
    <col min="4099" max="4099" width="6.28515625" style="112" customWidth="1"/>
    <col min="4100" max="4100" width="7.7109375" style="112" customWidth="1"/>
    <col min="4101" max="4110" width="6.28515625" style="112" customWidth="1"/>
    <col min="4111" max="4111" width="7.7109375" style="112" customWidth="1"/>
    <col min="4112" max="4112" width="8" style="112" customWidth="1"/>
    <col min="4113" max="4124" width="6.28515625" style="112" customWidth="1"/>
    <col min="4125" max="4125" width="8.7109375" style="112" customWidth="1"/>
    <col min="4126" max="4127" width="6.28515625" style="112" customWidth="1"/>
    <col min="4128" max="4128" width="7.42578125" style="112" customWidth="1"/>
    <col min="4129" max="4129" width="6.28515625" style="112" customWidth="1"/>
    <col min="4130" max="4131" width="7.42578125" style="112" customWidth="1"/>
    <col min="4132" max="4133" width="6.28515625" style="112" customWidth="1"/>
    <col min="4134" max="4134" width="8.85546875" style="112" customWidth="1"/>
    <col min="4135" max="4135" width="7.28515625" style="112" customWidth="1"/>
    <col min="4136" max="4136" width="6.28515625" style="112" customWidth="1"/>
    <col min="4137" max="4137" width="7.28515625" style="112" customWidth="1"/>
    <col min="4138" max="4145" width="6.28515625" style="112" customWidth="1"/>
    <col min="4146" max="4148" width="4.42578125" style="112" customWidth="1"/>
    <col min="4149" max="4151" width="3.85546875" style="112" customWidth="1"/>
    <col min="4152" max="4160" width="9.42578125" style="112" customWidth="1"/>
    <col min="4161" max="4163" width="5" style="112" customWidth="1"/>
    <col min="4164" max="4164" width="6.42578125" style="112" customWidth="1"/>
    <col min="4165" max="4165" width="8.85546875" style="112" customWidth="1"/>
    <col min="4166" max="4167" width="10.42578125" style="112" customWidth="1"/>
    <col min="4168" max="4168" width="11" style="112" customWidth="1"/>
    <col min="4169" max="4169" width="11.28515625" style="112" customWidth="1"/>
    <col min="4170" max="4170" width="10.42578125" style="112" customWidth="1"/>
    <col min="4171" max="4171" width="8.5703125" style="112" customWidth="1"/>
    <col min="4172" max="4172" width="6.5703125" style="112" customWidth="1"/>
    <col min="4173" max="4346" width="10.28515625" style="112"/>
    <col min="4347" max="4347" width="5.42578125" style="112" customWidth="1"/>
    <col min="4348" max="4348" width="5.140625" style="112" customWidth="1"/>
    <col min="4349" max="4349" width="17.7109375" style="112" customWidth="1"/>
    <col min="4350" max="4351" width="6.28515625" style="112" customWidth="1"/>
    <col min="4352" max="4352" width="7.140625" style="112" customWidth="1"/>
    <col min="4353" max="4353" width="9.85546875" style="112" customWidth="1"/>
    <col min="4354" max="4354" width="8.5703125" style="112" customWidth="1"/>
    <col min="4355" max="4355" width="6.28515625" style="112" customWidth="1"/>
    <col min="4356" max="4356" width="7.7109375" style="112" customWidth="1"/>
    <col min="4357" max="4366" width="6.28515625" style="112" customWidth="1"/>
    <col min="4367" max="4367" width="7.7109375" style="112" customWidth="1"/>
    <col min="4368" max="4368" width="8" style="112" customWidth="1"/>
    <col min="4369" max="4380" width="6.28515625" style="112" customWidth="1"/>
    <col min="4381" max="4381" width="8.7109375" style="112" customWidth="1"/>
    <col min="4382" max="4383" width="6.28515625" style="112" customWidth="1"/>
    <col min="4384" max="4384" width="7.42578125" style="112" customWidth="1"/>
    <col min="4385" max="4385" width="6.28515625" style="112" customWidth="1"/>
    <col min="4386" max="4387" width="7.42578125" style="112" customWidth="1"/>
    <col min="4388" max="4389" width="6.28515625" style="112" customWidth="1"/>
    <col min="4390" max="4390" width="8.85546875" style="112" customWidth="1"/>
    <col min="4391" max="4391" width="7.28515625" style="112" customWidth="1"/>
    <col min="4392" max="4392" width="6.28515625" style="112" customWidth="1"/>
    <col min="4393" max="4393" width="7.28515625" style="112" customWidth="1"/>
    <col min="4394" max="4401" width="6.28515625" style="112" customWidth="1"/>
    <col min="4402" max="4404" width="4.42578125" style="112" customWidth="1"/>
    <col min="4405" max="4407" width="3.85546875" style="112" customWidth="1"/>
    <col min="4408" max="4416" width="9.42578125" style="112" customWidth="1"/>
    <col min="4417" max="4419" width="5" style="112" customWidth="1"/>
    <col min="4420" max="4420" width="6.42578125" style="112" customWidth="1"/>
    <col min="4421" max="4421" width="8.85546875" style="112" customWidth="1"/>
    <col min="4422" max="4423" width="10.42578125" style="112" customWidth="1"/>
    <col min="4424" max="4424" width="11" style="112" customWidth="1"/>
    <col min="4425" max="4425" width="11.28515625" style="112" customWidth="1"/>
    <col min="4426" max="4426" width="10.42578125" style="112" customWidth="1"/>
    <col min="4427" max="4427" width="8.5703125" style="112" customWidth="1"/>
    <col min="4428" max="4428" width="6.5703125" style="112" customWidth="1"/>
    <col min="4429" max="4602" width="10.28515625" style="112"/>
    <col min="4603" max="4603" width="5.42578125" style="112" customWidth="1"/>
    <col min="4604" max="4604" width="5.140625" style="112" customWidth="1"/>
    <col min="4605" max="4605" width="17.7109375" style="112" customWidth="1"/>
    <col min="4606" max="4607" width="6.28515625" style="112" customWidth="1"/>
    <col min="4608" max="4608" width="7.140625" style="112" customWidth="1"/>
    <col min="4609" max="4609" width="9.85546875" style="112" customWidth="1"/>
    <col min="4610" max="4610" width="8.5703125" style="112" customWidth="1"/>
    <col min="4611" max="4611" width="6.28515625" style="112" customWidth="1"/>
    <col min="4612" max="4612" width="7.7109375" style="112" customWidth="1"/>
    <col min="4613" max="4622" width="6.28515625" style="112" customWidth="1"/>
    <col min="4623" max="4623" width="7.7109375" style="112" customWidth="1"/>
    <col min="4624" max="4624" width="8" style="112" customWidth="1"/>
    <col min="4625" max="4636" width="6.28515625" style="112" customWidth="1"/>
    <col min="4637" max="4637" width="8.7109375" style="112" customWidth="1"/>
    <col min="4638" max="4639" width="6.28515625" style="112" customWidth="1"/>
    <col min="4640" max="4640" width="7.42578125" style="112" customWidth="1"/>
    <col min="4641" max="4641" width="6.28515625" style="112" customWidth="1"/>
    <col min="4642" max="4643" width="7.42578125" style="112" customWidth="1"/>
    <col min="4644" max="4645" width="6.28515625" style="112" customWidth="1"/>
    <col min="4646" max="4646" width="8.85546875" style="112" customWidth="1"/>
    <col min="4647" max="4647" width="7.28515625" style="112" customWidth="1"/>
    <col min="4648" max="4648" width="6.28515625" style="112" customWidth="1"/>
    <col min="4649" max="4649" width="7.28515625" style="112" customWidth="1"/>
    <col min="4650" max="4657" width="6.28515625" style="112" customWidth="1"/>
    <col min="4658" max="4660" width="4.42578125" style="112" customWidth="1"/>
    <col min="4661" max="4663" width="3.85546875" style="112" customWidth="1"/>
    <col min="4664" max="4672" width="9.42578125" style="112" customWidth="1"/>
    <col min="4673" max="4675" width="5" style="112" customWidth="1"/>
    <col min="4676" max="4676" width="6.42578125" style="112" customWidth="1"/>
    <col min="4677" max="4677" width="8.85546875" style="112" customWidth="1"/>
    <col min="4678" max="4679" width="10.42578125" style="112" customWidth="1"/>
    <col min="4680" max="4680" width="11" style="112" customWidth="1"/>
    <col min="4681" max="4681" width="11.28515625" style="112" customWidth="1"/>
    <col min="4682" max="4682" width="10.42578125" style="112" customWidth="1"/>
    <col min="4683" max="4683" width="8.5703125" style="112" customWidth="1"/>
    <col min="4684" max="4684" width="6.5703125" style="112" customWidth="1"/>
    <col min="4685" max="4858" width="10.28515625" style="112"/>
    <col min="4859" max="4859" width="5.42578125" style="112" customWidth="1"/>
    <col min="4860" max="4860" width="5.140625" style="112" customWidth="1"/>
    <col min="4861" max="4861" width="17.7109375" style="112" customWidth="1"/>
    <col min="4862" max="4863" width="6.28515625" style="112" customWidth="1"/>
    <col min="4864" max="4864" width="7.140625" style="112" customWidth="1"/>
    <col min="4865" max="4865" width="9.85546875" style="112" customWidth="1"/>
    <col min="4866" max="4866" width="8.5703125" style="112" customWidth="1"/>
    <col min="4867" max="4867" width="6.28515625" style="112" customWidth="1"/>
    <col min="4868" max="4868" width="7.7109375" style="112" customWidth="1"/>
    <col min="4869" max="4878" width="6.28515625" style="112" customWidth="1"/>
    <col min="4879" max="4879" width="7.7109375" style="112" customWidth="1"/>
    <col min="4880" max="4880" width="8" style="112" customWidth="1"/>
    <col min="4881" max="4892" width="6.28515625" style="112" customWidth="1"/>
    <col min="4893" max="4893" width="8.7109375" style="112" customWidth="1"/>
    <col min="4894" max="4895" width="6.28515625" style="112" customWidth="1"/>
    <col min="4896" max="4896" width="7.42578125" style="112" customWidth="1"/>
    <col min="4897" max="4897" width="6.28515625" style="112" customWidth="1"/>
    <col min="4898" max="4899" width="7.42578125" style="112" customWidth="1"/>
    <col min="4900" max="4901" width="6.28515625" style="112" customWidth="1"/>
    <col min="4902" max="4902" width="8.85546875" style="112" customWidth="1"/>
    <col min="4903" max="4903" width="7.28515625" style="112" customWidth="1"/>
    <col min="4904" max="4904" width="6.28515625" style="112" customWidth="1"/>
    <col min="4905" max="4905" width="7.28515625" style="112" customWidth="1"/>
    <col min="4906" max="4913" width="6.28515625" style="112" customWidth="1"/>
    <col min="4914" max="4916" width="4.42578125" style="112" customWidth="1"/>
    <col min="4917" max="4919" width="3.85546875" style="112" customWidth="1"/>
    <col min="4920" max="4928" width="9.42578125" style="112" customWidth="1"/>
    <col min="4929" max="4931" width="5" style="112" customWidth="1"/>
    <col min="4932" max="4932" width="6.42578125" style="112" customWidth="1"/>
    <col min="4933" max="4933" width="8.85546875" style="112" customWidth="1"/>
    <col min="4934" max="4935" width="10.42578125" style="112" customWidth="1"/>
    <col min="4936" max="4936" width="11" style="112" customWidth="1"/>
    <col min="4937" max="4937" width="11.28515625" style="112" customWidth="1"/>
    <col min="4938" max="4938" width="10.42578125" style="112" customWidth="1"/>
    <col min="4939" max="4939" width="8.5703125" style="112" customWidth="1"/>
    <col min="4940" max="4940" width="6.5703125" style="112" customWidth="1"/>
    <col min="4941" max="5114" width="10.28515625" style="112"/>
    <col min="5115" max="5115" width="5.42578125" style="112" customWidth="1"/>
    <col min="5116" max="5116" width="5.140625" style="112" customWidth="1"/>
    <col min="5117" max="5117" width="17.7109375" style="112" customWidth="1"/>
    <col min="5118" max="5119" width="6.28515625" style="112" customWidth="1"/>
    <col min="5120" max="5120" width="7.140625" style="112" customWidth="1"/>
    <col min="5121" max="5121" width="9.85546875" style="112" customWidth="1"/>
    <col min="5122" max="5122" width="8.5703125" style="112" customWidth="1"/>
    <col min="5123" max="5123" width="6.28515625" style="112" customWidth="1"/>
    <col min="5124" max="5124" width="7.7109375" style="112" customWidth="1"/>
    <col min="5125" max="5134" width="6.28515625" style="112" customWidth="1"/>
    <col min="5135" max="5135" width="7.7109375" style="112" customWidth="1"/>
    <col min="5136" max="5136" width="8" style="112" customWidth="1"/>
    <col min="5137" max="5148" width="6.28515625" style="112" customWidth="1"/>
    <col min="5149" max="5149" width="8.7109375" style="112" customWidth="1"/>
    <col min="5150" max="5151" width="6.28515625" style="112" customWidth="1"/>
    <col min="5152" max="5152" width="7.42578125" style="112" customWidth="1"/>
    <col min="5153" max="5153" width="6.28515625" style="112" customWidth="1"/>
    <col min="5154" max="5155" width="7.42578125" style="112" customWidth="1"/>
    <col min="5156" max="5157" width="6.28515625" style="112" customWidth="1"/>
    <col min="5158" max="5158" width="8.85546875" style="112" customWidth="1"/>
    <col min="5159" max="5159" width="7.28515625" style="112" customWidth="1"/>
    <col min="5160" max="5160" width="6.28515625" style="112" customWidth="1"/>
    <col min="5161" max="5161" width="7.28515625" style="112" customWidth="1"/>
    <col min="5162" max="5169" width="6.28515625" style="112" customWidth="1"/>
    <col min="5170" max="5172" width="4.42578125" style="112" customWidth="1"/>
    <col min="5173" max="5175" width="3.85546875" style="112" customWidth="1"/>
    <col min="5176" max="5184" width="9.42578125" style="112" customWidth="1"/>
    <col min="5185" max="5187" width="5" style="112" customWidth="1"/>
    <col min="5188" max="5188" width="6.42578125" style="112" customWidth="1"/>
    <col min="5189" max="5189" width="8.85546875" style="112" customWidth="1"/>
    <col min="5190" max="5191" width="10.42578125" style="112" customWidth="1"/>
    <col min="5192" max="5192" width="11" style="112" customWidth="1"/>
    <col min="5193" max="5193" width="11.28515625" style="112" customWidth="1"/>
    <col min="5194" max="5194" width="10.42578125" style="112" customWidth="1"/>
    <col min="5195" max="5195" width="8.5703125" style="112" customWidth="1"/>
    <col min="5196" max="5196" width="6.5703125" style="112" customWidth="1"/>
    <col min="5197" max="5370" width="10.28515625" style="112"/>
    <col min="5371" max="5371" width="5.42578125" style="112" customWidth="1"/>
    <col min="5372" max="5372" width="5.140625" style="112" customWidth="1"/>
    <col min="5373" max="5373" width="17.7109375" style="112" customWidth="1"/>
    <col min="5374" max="5375" width="6.28515625" style="112" customWidth="1"/>
    <col min="5376" max="5376" width="7.140625" style="112" customWidth="1"/>
    <col min="5377" max="5377" width="9.85546875" style="112" customWidth="1"/>
    <col min="5378" max="5378" width="8.5703125" style="112" customWidth="1"/>
    <col min="5379" max="5379" width="6.28515625" style="112" customWidth="1"/>
    <col min="5380" max="5380" width="7.7109375" style="112" customWidth="1"/>
    <col min="5381" max="5390" width="6.28515625" style="112" customWidth="1"/>
    <col min="5391" max="5391" width="7.7109375" style="112" customWidth="1"/>
    <col min="5392" max="5392" width="8" style="112" customWidth="1"/>
    <col min="5393" max="5404" width="6.28515625" style="112" customWidth="1"/>
    <col min="5405" max="5405" width="8.7109375" style="112" customWidth="1"/>
    <col min="5406" max="5407" width="6.28515625" style="112" customWidth="1"/>
    <col min="5408" max="5408" width="7.42578125" style="112" customWidth="1"/>
    <col min="5409" max="5409" width="6.28515625" style="112" customWidth="1"/>
    <col min="5410" max="5411" width="7.42578125" style="112" customWidth="1"/>
    <col min="5412" max="5413" width="6.28515625" style="112" customWidth="1"/>
    <col min="5414" max="5414" width="8.85546875" style="112" customWidth="1"/>
    <col min="5415" max="5415" width="7.28515625" style="112" customWidth="1"/>
    <col min="5416" max="5416" width="6.28515625" style="112" customWidth="1"/>
    <col min="5417" max="5417" width="7.28515625" style="112" customWidth="1"/>
    <col min="5418" max="5425" width="6.28515625" style="112" customWidth="1"/>
    <col min="5426" max="5428" width="4.42578125" style="112" customWidth="1"/>
    <col min="5429" max="5431" width="3.85546875" style="112" customWidth="1"/>
    <col min="5432" max="5440" width="9.42578125" style="112" customWidth="1"/>
    <col min="5441" max="5443" width="5" style="112" customWidth="1"/>
    <col min="5444" max="5444" width="6.42578125" style="112" customWidth="1"/>
    <col min="5445" max="5445" width="8.85546875" style="112" customWidth="1"/>
    <col min="5446" max="5447" width="10.42578125" style="112" customWidth="1"/>
    <col min="5448" max="5448" width="11" style="112" customWidth="1"/>
    <col min="5449" max="5449" width="11.28515625" style="112" customWidth="1"/>
    <col min="5450" max="5450" width="10.42578125" style="112" customWidth="1"/>
    <col min="5451" max="5451" width="8.5703125" style="112" customWidth="1"/>
    <col min="5452" max="5452" width="6.5703125" style="112" customWidth="1"/>
    <col min="5453" max="5626" width="10.28515625" style="112"/>
    <col min="5627" max="5627" width="5.42578125" style="112" customWidth="1"/>
    <col min="5628" max="5628" width="5.140625" style="112" customWidth="1"/>
    <col min="5629" max="5629" width="17.7109375" style="112" customWidth="1"/>
    <col min="5630" max="5631" width="6.28515625" style="112" customWidth="1"/>
    <col min="5632" max="5632" width="7.140625" style="112" customWidth="1"/>
    <col min="5633" max="5633" width="9.85546875" style="112" customWidth="1"/>
    <col min="5634" max="5634" width="8.5703125" style="112" customWidth="1"/>
    <col min="5635" max="5635" width="6.28515625" style="112" customWidth="1"/>
    <col min="5636" max="5636" width="7.7109375" style="112" customWidth="1"/>
    <col min="5637" max="5646" width="6.28515625" style="112" customWidth="1"/>
    <col min="5647" max="5647" width="7.7109375" style="112" customWidth="1"/>
    <col min="5648" max="5648" width="8" style="112" customWidth="1"/>
    <col min="5649" max="5660" width="6.28515625" style="112" customWidth="1"/>
    <col min="5661" max="5661" width="8.7109375" style="112" customWidth="1"/>
    <col min="5662" max="5663" width="6.28515625" style="112" customWidth="1"/>
    <col min="5664" max="5664" width="7.42578125" style="112" customWidth="1"/>
    <col min="5665" max="5665" width="6.28515625" style="112" customWidth="1"/>
    <col min="5666" max="5667" width="7.42578125" style="112" customWidth="1"/>
    <col min="5668" max="5669" width="6.28515625" style="112" customWidth="1"/>
    <col min="5670" max="5670" width="8.85546875" style="112" customWidth="1"/>
    <col min="5671" max="5671" width="7.28515625" style="112" customWidth="1"/>
    <col min="5672" max="5672" width="6.28515625" style="112" customWidth="1"/>
    <col min="5673" max="5673" width="7.28515625" style="112" customWidth="1"/>
    <col min="5674" max="5681" width="6.28515625" style="112" customWidth="1"/>
    <col min="5682" max="5684" width="4.42578125" style="112" customWidth="1"/>
    <col min="5685" max="5687" width="3.85546875" style="112" customWidth="1"/>
    <col min="5688" max="5696" width="9.42578125" style="112" customWidth="1"/>
    <col min="5697" max="5699" width="5" style="112" customWidth="1"/>
    <col min="5700" max="5700" width="6.42578125" style="112" customWidth="1"/>
    <col min="5701" max="5701" width="8.85546875" style="112" customWidth="1"/>
    <col min="5702" max="5703" width="10.42578125" style="112" customWidth="1"/>
    <col min="5704" max="5704" width="11" style="112" customWidth="1"/>
    <col min="5705" max="5705" width="11.28515625" style="112" customWidth="1"/>
    <col min="5706" max="5706" width="10.42578125" style="112" customWidth="1"/>
    <col min="5707" max="5707" width="8.5703125" style="112" customWidth="1"/>
    <col min="5708" max="5708" width="6.5703125" style="112" customWidth="1"/>
    <col min="5709" max="5882" width="10.28515625" style="112"/>
    <col min="5883" max="5883" width="5.42578125" style="112" customWidth="1"/>
    <col min="5884" max="5884" width="5.140625" style="112" customWidth="1"/>
    <col min="5885" max="5885" width="17.7109375" style="112" customWidth="1"/>
    <col min="5886" max="5887" width="6.28515625" style="112" customWidth="1"/>
    <col min="5888" max="5888" width="7.140625" style="112" customWidth="1"/>
    <col min="5889" max="5889" width="9.85546875" style="112" customWidth="1"/>
    <col min="5890" max="5890" width="8.5703125" style="112" customWidth="1"/>
    <col min="5891" max="5891" width="6.28515625" style="112" customWidth="1"/>
    <col min="5892" max="5892" width="7.7109375" style="112" customWidth="1"/>
    <col min="5893" max="5902" width="6.28515625" style="112" customWidth="1"/>
    <col min="5903" max="5903" width="7.7109375" style="112" customWidth="1"/>
    <col min="5904" max="5904" width="8" style="112" customWidth="1"/>
    <col min="5905" max="5916" width="6.28515625" style="112" customWidth="1"/>
    <col min="5917" max="5917" width="8.7109375" style="112" customWidth="1"/>
    <col min="5918" max="5919" width="6.28515625" style="112" customWidth="1"/>
    <col min="5920" max="5920" width="7.42578125" style="112" customWidth="1"/>
    <col min="5921" max="5921" width="6.28515625" style="112" customWidth="1"/>
    <col min="5922" max="5923" width="7.42578125" style="112" customWidth="1"/>
    <col min="5924" max="5925" width="6.28515625" style="112" customWidth="1"/>
    <col min="5926" max="5926" width="8.85546875" style="112" customWidth="1"/>
    <col min="5927" max="5927" width="7.28515625" style="112" customWidth="1"/>
    <col min="5928" max="5928" width="6.28515625" style="112" customWidth="1"/>
    <col min="5929" max="5929" width="7.28515625" style="112" customWidth="1"/>
    <col min="5930" max="5937" width="6.28515625" style="112" customWidth="1"/>
    <col min="5938" max="5940" width="4.42578125" style="112" customWidth="1"/>
    <col min="5941" max="5943" width="3.85546875" style="112" customWidth="1"/>
    <col min="5944" max="5952" width="9.42578125" style="112" customWidth="1"/>
    <col min="5953" max="5955" width="5" style="112" customWidth="1"/>
    <col min="5956" max="5956" width="6.42578125" style="112" customWidth="1"/>
    <col min="5957" max="5957" width="8.85546875" style="112" customWidth="1"/>
    <col min="5958" max="5959" width="10.42578125" style="112" customWidth="1"/>
    <col min="5960" max="5960" width="11" style="112" customWidth="1"/>
    <col min="5961" max="5961" width="11.28515625" style="112" customWidth="1"/>
    <col min="5962" max="5962" width="10.42578125" style="112" customWidth="1"/>
    <col min="5963" max="5963" width="8.5703125" style="112" customWidth="1"/>
    <col min="5964" max="5964" width="6.5703125" style="112" customWidth="1"/>
    <col min="5965" max="6138" width="10.28515625" style="112"/>
    <col min="6139" max="6139" width="5.42578125" style="112" customWidth="1"/>
    <col min="6140" max="6140" width="5.140625" style="112" customWidth="1"/>
    <col min="6141" max="6141" width="17.7109375" style="112" customWidth="1"/>
    <col min="6142" max="6143" width="6.28515625" style="112" customWidth="1"/>
    <col min="6144" max="6144" width="7.140625" style="112" customWidth="1"/>
    <col min="6145" max="6145" width="9.85546875" style="112" customWidth="1"/>
    <col min="6146" max="6146" width="8.5703125" style="112" customWidth="1"/>
    <col min="6147" max="6147" width="6.28515625" style="112" customWidth="1"/>
    <col min="6148" max="6148" width="7.7109375" style="112" customWidth="1"/>
    <col min="6149" max="6158" width="6.28515625" style="112" customWidth="1"/>
    <col min="6159" max="6159" width="7.7109375" style="112" customWidth="1"/>
    <col min="6160" max="6160" width="8" style="112" customWidth="1"/>
    <col min="6161" max="6172" width="6.28515625" style="112" customWidth="1"/>
    <col min="6173" max="6173" width="8.7109375" style="112" customWidth="1"/>
    <col min="6174" max="6175" width="6.28515625" style="112" customWidth="1"/>
    <col min="6176" max="6176" width="7.42578125" style="112" customWidth="1"/>
    <col min="6177" max="6177" width="6.28515625" style="112" customWidth="1"/>
    <col min="6178" max="6179" width="7.42578125" style="112" customWidth="1"/>
    <col min="6180" max="6181" width="6.28515625" style="112" customWidth="1"/>
    <col min="6182" max="6182" width="8.85546875" style="112" customWidth="1"/>
    <col min="6183" max="6183" width="7.28515625" style="112" customWidth="1"/>
    <col min="6184" max="6184" width="6.28515625" style="112" customWidth="1"/>
    <col min="6185" max="6185" width="7.28515625" style="112" customWidth="1"/>
    <col min="6186" max="6193" width="6.28515625" style="112" customWidth="1"/>
    <col min="6194" max="6196" width="4.42578125" style="112" customWidth="1"/>
    <col min="6197" max="6199" width="3.85546875" style="112" customWidth="1"/>
    <col min="6200" max="6208" width="9.42578125" style="112" customWidth="1"/>
    <col min="6209" max="6211" width="5" style="112" customWidth="1"/>
    <col min="6212" max="6212" width="6.42578125" style="112" customWidth="1"/>
    <col min="6213" max="6213" width="8.85546875" style="112" customWidth="1"/>
    <col min="6214" max="6215" width="10.42578125" style="112" customWidth="1"/>
    <col min="6216" max="6216" width="11" style="112" customWidth="1"/>
    <col min="6217" max="6217" width="11.28515625" style="112" customWidth="1"/>
    <col min="6218" max="6218" width="10.42578125" style="112" customWidth="1"/>
    <col min="6219" max="6219" width="8.5703125" style="112" customWidth="1"/>
    <col min="6220" max="6220" width="6.5703125" style="112" customWidth="1"/>
    <col min="6221" max="6394" width="10.28515625" style="112"/>
    <col min="6395" max="6395" width="5.42578125" style="112" customWidth="1"/>
    <col min="6396" max="6396" width="5.140625" style="112" customWidth="1"/>
    <col min="6397" max="6397" width="17.7109375" style="112" customWidth="1"/>
    <col min="6398" max="6399" width="6.28515625" style="112" customWidth="1"/>
    <col min="6400" max="6400" width="7.140625" style="112" customWidth="1"/>
    <col min="6401" max="6401" width="9.85546875" style="112" customWidth="1"/>
    <col min="6402" max="6402" width="8.5703125" style="112" customWidth="1"/>
    <col min="6403" max="6403" width="6.28515625" style="112" customWidth="1"/>
    <col min="6404" max="6404" width="7.7109375" style="112" customWidth="1"/>
    <col min="6405" max="6414" width="6.28515625" style="112" customWidth="1"/>
    <col min="6415" max="6415" width="7.7109375" style="112" customWidth="1"/>
    <col min="6416" max="6416" width="8" style="112" customWidth="1"/>
    <col min="6417" max="6428" width="6.28515625" style="112" customWidth="1"/>
    <col min="6429" max="6429" width="8.7109375" style="112" customWidth="1"/>
    <col min="6430" max="6431" width="6.28515625" style="112" customWidth="1"/>
    <col min="6432" max="6432" width="7.42578125" style="112" customWidth="1"/>
    <col min="6433" max="6433" width="6.28515625" style="112" customWidth="1"/>
    <col min="6434" max="6435" width="7.42578125" style="112" customWidth="1"/>
    <col min="6436" max="6437" width="6.28515625" style="112" customWidth="1"/>
    <col min="6438" max="6438" width="8.85546875" style="112" customWidth="1"/>
    <col min="6439" max="6439" width="7.28515625" style="112" customWidth="1"/>
    <col min="6440" max="6440" width="6.28515625" style="112" customWidth="1"/>
    <col min="6441" max="6441" width="7.28515625" style="112" customWidth="1"/>
    <col min="6442" max="6449" width="6.28515625" style="112" customWidth="1"/>
    <col min="6450" max="6452" width="4.42578125" style="112" customWidth="1"/>
    <col min="6453" max="6455" width="3.85546875" style="112" customWidth="1"/>
    <col min="6456" max="6464" width="9.42578125" style="112" customWidth="1"/>
    <col min="6465" max="6467" width="5" style="112" customWidth="1"/>
    <col min="6468" max="6468" width="6.42578125" style="112" customWidth="1"/>
    <col min="6469" max="6469" width="8.85546875" style="112" customWidth="1"/>
    <col min="6470" max="6471" width="10.42578125" style="112" customWidth="1"/>
    <col min="6472" max="6472" width="11" style="112" customWidth="1"/>
    <col min="6473" max="6473" width="11.28515625" style="112" customWidth="1"/>
    <col min="6474" max="6474" width="10.42578125" style="112" customWidth="1"/>
    <col min="6475" max="6475" width="8.5703125" style="112" customWidth="1"/>
    <col min="6476" max="6476" width="6.5703125" style="112" customWidth="1"/>
    <col min="6477" max="6650" width="10.28515625" style="112"/>
    <col min="6651" max="6651" width="5.42578125" style="112" customWidth="1"/>
    <col min="6652" max="6652" width="5.140625" style="112" customWidth="1"/>
    <col min="6653" max="6653" width="17.7109375" style="112" customWidth="1"/>
    <col min="6654" max="6655" width="6.28515625" style="112" customWidth="1"/>
    <col min="6656" max="6656" width="7.140625" style="112" customWidth="1"/>
    <col min="6657" max="6657" width="9.85546875" style="112" customWidth="1"/>
    <col min="6658" max="6658" width="8.5703125" style="112" customWidth="1"/>
    <col min="6659" max="6659" width="6.28515625" style="112" customWidth="1"/>
    <col min="6660" max="6660" width="7.7109375" style="112" customWidth="1"/>
    <col min="6661" max="6670" width="6.28515625" style="112" customWidth="1"/>
    <col min="6671" max="6671" width="7.7109375" style="112" customWidth="1"/>
    <col min="6672" max="6672" width="8" style="112" customWidth="1"/>
    <col min="6673" max="6684" width="6.28515625" style="112" customWidth="1"/>
    <col min="6685" max="6685" width="8.7109375" style="112" customWidth="1"/>
    <col min="6686" max="6687" width="6.28515625" style="112" customWidth="1"/>
    <col min="6688" max="6688" width="7.42578125" style="112" customWidth="1"/>
    <col min="6689" max="6689" width="6.28515625" style="112" customWidth="1"/>
    <col min="6690" max="6691" width="7.42578125" style="112" customWidth="1"/>
    <col min="6692" max="6693" width="6.28515625" style="112" customWidth="1"/>
    <col min="6694" max="6694" width="8.85546875" style="112" customWidth="1"/>
    <col min="6695" max="6695" width="7.28515625" style="112" customWidth="1"/>
    <col min="6696" max="6696" width="6.28515625" style="112" customWidth="1"/>
    <col min="6697" max="6697" width="7.28515625" style="112" customWidth="1"/>
    <col min="6698" max="6705" width="6.28515625" style="112" customWidth="1"/>
    <col min="6706" max="6708" width="4.42578125" style="112" customWidth="1"/>
    <col min="6709" max="6711" width="3.85546875" style="112" customWidth="1"/>
    <col min="6712" max="6720" width="9.42578125" style="112" customWidth="1"/>
    <col min="6721" max="6723" width="5" style="112" customWidth="1"/>
    <col min="6724" max="6724" width="6.42578125" style="112" customWidth="1"/>
    <col min="6725" max="6725" width="8.85546875" style="112" customWidth="1"/>
    <col min="6726" max="6727" width="10.42578125" style="112" customWidth="1"/>
    <col min="6728" max="6728" width="11" style="112" customWidth="1"/>
    <col min="6729" max="6729" width="11.28515625" style="112" customWidth="1"/>
    <col min="6730" max="6730" width="10.42578125" style="112" customWidth="1"/>
    <col min="6731" max="6731" width="8.5703125" style="112" customWidth="1"/>
    <col min="6732" max="6732" width="6.5703125" style="112" customWidth="1"/>
    <col min="6733" max="6906" width="10.28515625" style="112"/>
    <col min="6907" max="6907" width="5.42578125" style="112" customWidth="1"/>
    <col min="6908" max="6908" width="5.140625" style="112" customWidth="1"/>
    <col min="6909" max="6909" width="17.7109375" style="112" customWidth="1"/>
    <col min="6910" max="6911" width="6.28515625" style="112" customWidth="1"/>
    <col min="6912" max="6912" width="7.140625" style="112" customWidth="1"/>
    <col min="6913" max="6913" width="9.85546875" style="112" customWidth="1"/>
    <col min="6914" max="6914" width="8.5703125" style="112" customWidth="1"/>
    <col min="6915" max="6915" width="6.28515625" style="112" customWidth="1"/>
    <col min="6916" max="6916" width="7.7109375" style="112" customWidth="1"/>
    <col min="6917" max="6926" width="6.28515625" style="112" customWidth="1"/>
    <col min="6927" max="6927" width="7.7109375" style="112" customWidth="1"/>
    <col min="6928" max="6928" width="8" style="112" customWidth="1"/>
    <col min="6929" max="6940" width="6.28515625" style="112" customWidth="1"/>
    <col min="6941" max="6941" width="8.7109375" style="112" customWidth="1"/>
    <col min="6942" max="6943" width="6.28515625" style="112" customWidth="1"/>
    <col min="6944" max="6944" width="7.42578125" style="112" customWidth="1"/>
    <col min="6945" max="6945" width="6.28515625" style="112" customWidth="1"/>
    <col min="6946" max="6947" width="7.42578125" style="112" customWidth="1"/>
    <col min="6948" max="6949" width="6.28515625" style="112" customWidth="1"/>
    <col min="6950" max="6950" width="8.85546875" style="112" customWidth="1"/>
    <col min="6951" max="6951" width="7.28515625" style="112" customWidth="1"/>
    <col min="6952" max="6952" width="6.28515625" style="112" customWidth="1"/>
    <col min="6953" max="6953" width="7.28515625" style="112" customWidth="1"/>
    <col min="6954" max="6961" width="6.28515625" style="112" customWidth="1"/>
    <col min="6962" max="6964" width="4.42578125" style="112" customWidth="1"/>
    <col min="6965" max="6967" width="3.85546875" style="112" customWidth="1"/>
    <col min="6968" max="6976" width="9.42578125" style="112" customWidth="1"/>
    <col min="6977" max="6979" width="5" style="112" customWidth="1"/>
    <col min="6980" max="6980" width="6.42578125" style="112" customWidth="1"/>
    <col min="6981" max="6981" width="8.85546875" style="112" customWidth="1"/>
    <col min="6982" max="6983" width="10.42578125" style="112" customWidth="1"/>
    <col min="6984" max="6984" width="11" style="112" customWidth="1"/>
    <col min="6985" max="6985" width="11.28515625" style="112" customWidth="1"/>
    <col min="6986" max="6986" width="10.42578125" style="112" customWidth="1"/>
    <col min="6987" max="6987" width="8.5703125" style="112" customWidth="1"/>
    <col min="6988" max="6988" width="6.5703125" style="112" customWidth="1"/>
    <col min="6989" max="7162" width="10.28515625" style="112"/>
    <col min="7163" max="7163" width="5.42578125" style="112" customWidth="1"/>
    <col min="7164" max="7164" width="5.140625" style="112" customWidth="1"/>
    <col min="7165" max="7165" width="17.7109375" style="112" customWidth="1"/>
    <col min="7166" max="7167" width="6.28515625" style="112" customWidth="1"/>
    <col min="7168" max="7168" width="7.140625" style="112" customWidth="1"/>
    <col min="7169" max="7169" width="9.85546875" style="112" customWidth="1"/>
    <col min="7170" max="7170" width="8.5703125" style="112" customWidth="1"/>
    <col min="7171" max="7171" width="6.28515625" style="112" customWidth="1"/>
    <col min="7172" max="7172" width="7.7109375" style="112" customWidth="1"/>
    <col min="7173" max="7182" width="6.28515625" style="112" customWidth="1"/>
    <col min="7183" max="7183" width="7.7109375" style="112" customWidth="1"/>
    <col min="7184" max="7184" width="8" style="112" customWidth="1"/>
    <col min="7185" max="7196" width="6.28515625" style="112" customWidth="1"/>
    <col min="7197" max="7197" width="8.7109375" style="112" customWidth="1"/>
    <col min="7198" max="7199" width="6.28515625" style="112" customWidth="1"/>
    <col min="7200" max="7200" width="7.42578125" style="112" customWidth="1"/>
    <col min="7201" max="7201" width="6.28515625" style="112" customWidth="1"/>
    <col min="7202" max="7203" width="7.42578125" style="112" customWidth="1"/>
    <col min="7204" max="7205" width="6.28515625" style="112" customWidth="1"/>
    <col min="7206" max="7206" width="8.85546875" style="112" customWidth="1"/>
    <col min="7207" max="7207" width="7.28515625" style="112" customWidth="1"/>
    <col min="7208" max="7208" width="6.28515625" style="112" customWidth="1"/>
    <col min="7209" max="7209" width="7.28515625" style="112" customWidth="1"/>
    <col min="7210" max="7217" width="6.28515625" style="112" customWidth="1"/>
    <col min="7218" max="7220" width="4.42578125" style="112" customWidth="1"/>
    <col min="7221" max="7223" width="3.85546875" style="112" customWidth="1"/>
    <col min="7224" max="7232" width="9.42578125" style="112" customWidth="1"/>
    <col min="7233" max="7235" width="5" style="112" customWidth="1"/>
    <col min="7236" max="7236" width="6.42578125" style="112" customWidth="1"/>
    <col min="7237" max="7237" width="8.85546875" style="112" customWidth="1"/>
    <col min="7238" max="7239" width="10.42578125" style="112" customWidth="1"/>
    <col min="7240" max="7240" width="11" style="112" customWidth="1"/>
    <col min="7241" max="7241" width="11.28515625" style="112" customWidth="1"/>
    <col min="7242" max="7242" width="10.42578125" style="112" customWidth="1"/>
    <col min="7243" max="7243" width="8.5703125" style="112" customWidth="1"/>
    <col min="7244" max="7244" width="6.5703125" style="112" customWidth="1"/>
    <col min="7245" max="7418" width="10.28515625" style="112"/>
    <col min="7419" max="7419" width="5.42578125" style="112" customWidth="1"/>
    <col min="7420" max="7420" width="5.140625" style="112" customWidth="1"/>
    <col min="7421" max="7421" width="17.7109375" style="112" customWidth="1"/>
    <col min="7422" max="7423" width="6.28515625" style="112" customWidth="1"/>
    <col min="7424" max="7424" width="7.140625" style="112" customWidth="1"/>
    <col min="7425" max="7425" width="9.85546875" style="112" customWidth="1"/>
    <col min="7426" max="7426" width="8.5703125" style="112" customWidth="1"/>
    <col min="7427" max="7427" width="6.28515625" style="112" customWidth="1"/>
    <col min="7428" max="7428" width="7.7109375" style="112" customWidth="1"/>
    <col min="7429" max="7438" width="6.28515625" style="112" customWidth="1"/>
    <col min="7439" max="7439" width="7.7109375" style="112" customWidth="1"/>
    <col min="7440" max="7440" width="8" style="112" customWidth="1"/>
    <col min="7441" max="7452" width="6.28515625" style="112" customWidth="1"/>
    <col min="7453" max="7453" width="8.7109375" style="112" customWidth="1"/>
    <col min="7454" max="7455" width="6.28515625" style="112" customWidth="1"/>
    <col min="7456" max="7456" width="7.42578125" style="112" customWidth="1"/>
    <col min="7457" max="7457" width="6.28515625" style="112" customWidth="1"/>
    <col min="7458" max="7459" width="7.42578125" style="112" customWidth="1"/>
    <col min="7460" max="7461" width="6.28515625" style="112" customWidth="1"/>
    <col min="7462" max="7462" width="8.85546875" style="112" customWidth="1"/>
    <col min="7463" max="7463" width="7.28515625" style="112" customWidth="1"/>
    <col min="7464" max="7464" width="6.28515625" style="112" customWidth="1"/>
    <col min="7465" max="7465" width="7.28515625" style="112" customWidth="1"/>
    <col min="7466" max="7473" width="6.28515625" style="112" customWidth="1"/>
    <col min="7474" max="7476" width="4.42578125" style="112" customWidth="1"/>
    <col min="7477" max="7479" width="3.85546875" style="112" customWidth="1"/>
    <col min="7480" max="7488" width="9.42578125" style="112" customWidth="1"/>
    <col min="7489" max="7491" width="5" style="112" customWidth="1"/>
    <col min="7492" max="7492" width="6.42578125" style="112" customWidth="1"/>
    <col min="7493" max="7493" width="8.85546875" style="112" customWidth="1"/>
    <col min="7494" max="7495" width="10.42578125" style="112" customWidth="1"/>
    <col min="7496" max="7496" width="11" style="112" customWidth="1"/>
    <col min="7497" max="7497" width="11.28515625" style="112" customWidth="1"/>
    <col min="7498" max="7498" width="10.42578125" style="112" customWidth="1"/>
    <col min="7499" max="7499" width="8.5703125" style="112" customWidth="1"/>
    <col min="7500" max="7500" width="6.5703125" style="112" customWidth="1"/>
    <col min="7501" max="7674" width="10.28515625" style="112"/>
    <col min="7675" max="7675" width="5.42578125" style="112" customWidth="1"/>
    <col min="7676" max="7676" width="5.140625" style="112" customWidth="1"/>
    <col min="7677" max="7677" width="17.7109375" style="112" customWidth="1"/>
    <col min="7678" max="7679" width="6.28515625" style="112" customWidth="1"/>
    <col min="7680" max="7680" width="7.140625" style="112" customWidth="1"/>
    <col min="7681" max="7681" width="9.85546875" style="112" customWidth="1"/>
    <col min="7682" max="7682" width="8.5703125" style="112" customWidth="1"/>
    <col min="7683" max="7683" width="6.28515625" style="112" customWidth="1"/>
    <col min="7684" max="7684" width="7.7109375" style="112" customWidth="1"/>
    <col min="7685" max="7694" width="6.28515625" style="112" customWidth="1"/>
    <col min="7695" max="7695" width="7.7109375" style="112" customWidth="1"/>
    <col min="7696" max="7696" width="8" style="112" customWidth="1"/>
    <col min="7697" max="7708" width="6.28515625" style="112" customWidth="1"/>
    <col min="7709" max="7709" width="8.7109375" style="112" customWidth="1"/>
    <col min="7710" max="7711" width="6.28515625" style="112" customWidth="1"/>
    <col min="7712" max="7712" width="7.42578125" style="112" customWidth="1"/>
    <col min="7713" max="7713" width="6.28515625" style="112" customWidth="1"/>
    <col min="7714" max="7715" width="7.42578125" style="112" customWidth="1"/>
    <col min="7716" max="7717" width="6.28515625" style="112" customWidth="1"/>
    <col min="7718" max="7718" width="8.85546875" style="112" customWidth="1"/>
    <col min="7719" max="7719" width="7.28515625" style="112" customWidth="1"/>
    <col min="7720" max="7720" width="6.28515625" style="112" customWidth="1"/>
    <col min="7721" max="7721" width="7.28515625" style="112" customWidth="1"/>
    <col min="7722" max="7729" width="6.28515625" style="112" customWidth="1"/>
    <col min="7730" max="7732" width="4.42578125" style="112" customWidth="1"/>
    <col min="7733" max="7735" width="3.85546875" style="112" customWidth="1"/>
    <col min="7736" max="7744" width="9.42578125" style="112" customWidth="1"/>
    <col min="7745" max="7747" width="5" style="112" customWidth="1"/>
    <col min="7748" max="7748" width="6.42578125" style="112" customWidth="1"/>
    <col min="7749" max="7749" width="8.85546875" style="112" customWidth="1"/>
    <col min="7750" max="7751" width="10.42578125" style="112" customWidth="1"/>
    <col min="7752" max="7752" width="11" style="112" customWidth="1"/>
    <col min="7753" max="7753" width="11.28515625" style="112" customWidth="1"/>
    <col min="7754" max="7754" width="10.42578125" style="112" customWidth="1"/>
    <col min="7755" max="7755" width="8.5703125" style="112" customWidth="1"/>
    <col min="7756" max="7756" width="6.5703125" style="112" customWidth="1"/>
    <col min="7757" max="7930" width="10.28515625" style="112"/>
    <col min="7931" max="7931" width="5.42578125" style="112" customWidth="1"/>
    <col min="7932" max="7932" width="5.140625" style="112" customWidth="1"/>
    <col min="7933" max="7933" width="17.7109375" style="112" customWidth="1"/>
    <col min="7934" max="7935" width="6.28515625" style="112" customWidth="1"/>
    <col min="7936" max="7936" width="7.140625" style="112" customWidth="1"/>
    <col min="7937" max="7937" width="9.85546875" style="112" customWidth="1"/>
    <col min="7938" max="7938" width="8.5703125" style="112" customWidth="1"/>
    <col min="7939" max="7939" width="6.28515625" style="112" customWidth="1"/>
    <col min="7940" max="7940" width="7.7109375" style="112" customWidth="1"/>
    <col min="7941" max="7950" width="6.28515625" style="112" customWidth="1"/>
    <col min="7951" max="7951" width="7.7109375" style="112" customWidth="1"/>
    <col min="7952" max="7952" width="8" style="112" customWidth="1"/>
    <col min="7953" max="7964" width="6.28515625" style="112" customWidth="1"/>
    <col min="7965" max="7965" width="8.7109375" style="112" customWidth="1"/>
    <col min="7966" max="7967" width="6.28515625" style="112" customWidth="1"/>
    <col min="7968" max="7968" width="7.42578125" style="112" customWidth="1"/>
    <col min="7969" max="7969" width="6.28515625" style="112" customWidth="1"/>
    <col min="7970" max="7971" width="7.42578125" style="112" customWidth="1"/>
    <col min="7972" max="7973" width="6.28515625" style="112" customWidth="1"/>
    <col min="7974" max="7974" width="8.85546875" style="112" customWidth="1"/>
    <col min="7975" max="7975" width="7.28515625" style="112" customWidth="1"/>
    <col min="7976" max="7976" width="6.28515625" style="112" customWidth="1"/>
    <col min="7977" max="7977" width="7.28515625" style="112" customWidth="1"/>
    <col min="7978" max="7985" width="6.28515625" style="112" customWidth="1"/>
    <col min="7986" max="7988" width="4.42578125" style="112" customWidth="1"/>
    <col min="7989" max="7991" width="3.85546875" style="112" customWidth="1"/>
    <col min="7992" max="8000" width="9.42578125" style="112" customWidth="1"/>
    <col min="8001" max="8003" width="5" style="112" customWidth="1"/>
    <col min="8004" max="8004" width="6.42578125" style="112" customWidth="1"/>
    <col min="8005" max="8005" width="8.85546875" style="112" customWidth="1"/>
    <col min="8006" max="8007" width="10.42578125" style="112" customWidth="1"/>
    <col min="8008" max="8008" width="11" style="112" customWidth="1"/>
    <col min="8009" max="8009" width="11.28515625" style="112" customWidth="1"/>
    <col min="8010" max="8010" width="10.42578125" style="112" customWidth="1"/>
    <col min="8011" max="8011" width="8.5703125" style="112" customWidth="1"/>
    <col min="8012" max="8012" width="6.5703125" style="112" customWidth="1"/>
    <col min="8013" max="8186" width="10.28515625" style="112"/>
    <col min="8187" max="8187" width="5.42578125" style="112" customWidth="1"/>
    <col min="8188" max="8188" width="5.140625" style="112" customWidth="1"/>
    <col min="8189" max="8189" width="17.7109375" style="112" customWidth="1"/>
    <col min="8190" max="8191" width="6.28515625" style="112" customWidth="1"/>
    <col min="8192" max="8192" width="7.140625" style="112" customWidth="1"/>
    <col min="8193" max="8193" width="9.85546875" style="112" customWidth="1"/>
    <col min="8194" max="8194" width="8.5703125" style="112" customWidth="1"/>
    <col min="8195" max="8195" width="6.28515625" style="112" customWidth="1"/>
    <col min="8196" max="8196" width="7.7109375" style="112" customWidth="1"/>
    <col min="8197" max="8206" width="6.28515625" style="112" customWidth="1"/>
    <col min="8207" max="8207" width="7.7109375" style="112" customWidth="1"/>
    <col min="8208" max="8208" width="8" style="112" customWidth="1"/>
    <col min="8209" max="8220" width="6.28515625" style="112" customWidth="1"/>
    <col min="8221" max="8221" width="8.7109375" style="112" customWidth="1"/>
    <col min="8222" max="8223" width="6.28515625" style="112" customWidth="1"/>
    <col min="8224" max="8224" width="7.42578125" style="112" customWidth="1"/>
    <col min="8225" max="8225" width="6.28515625" style="112" customWidth="1"/>
    <col min="8226" max="8227" width="7.42578125" style="112" customWidth="1"/>
    <col min="8228" max="8229" width="6.28515625" style="112" customWidth="1"/>
    <col min="8230" max="8230" width="8.85546875" style="112" customWidth="1"/>
    <col min="8231" max="8231" width="7.28515625" style="112" customWidth="1"/>
    <col min="8232" max="8232" width="6.28515625" style="112" customWidth="1"/>
    <col min="8233" max="8233" width="7.28515625" style="112" customWidth="1"/>
    <col min="8234" max="8241" width="6.28515625" style="112" customWidth="1"/>
    <col min="8242" max="8244" width="4.42578125" style="112" customWidth="1"/>
    <col min="8245" max="8247" width="3.85546875" style="112" customWidth="1"/>
    <col min="8248" max="8256" width="9.42578125" style="112" customWidth="1"/>
    <col min="8257" max="8259" width="5" style="112" customWidth="1"/>
    <col min="8260" max="8260" width="6.42578125" style="112" customWidth="1"/>
    <col min="8261" max="8261" width="8.85546875" style="112" customWidth="1"/>
    <col min="8262" max="8263" width="10.42578125" style="112" customWidth="1"/>
    <col min="8264" max="8264" width="11" style="112" customWidth="1"/>
    <col min="8265" max="8265" width="11.28515625" style="112" customWidth="1"/>
    <col min="8266" max="8266" width="10.42578125" style="112" customWidth="1"/>
    <col min="8267" max="8267" width="8.5703125" style="112" customWidth="1"/>
    <col min="8268" max="8268" width="6.5703125" style="112" customWidth="1"/>
    <col min="8269" max="8442" width="10.28515625" style="112"/>
    <col min="8443" max="8443" width="5.42578125" style="112" customWidth="1"/>
    <col min="8444" max="8444" width="5.140625" style="112" customWidth="1"/>
    <col min="8445" max="8445" width="17.7109375" style="112" customWidth="1"/>
    <col min="8446" max="8447" width="6.28515625" style="112" customWidth="1"/>
    <col min="8448" max="8448" width="7.140625" style="112" customWidth="1"/>
    <col min="8449" max="8449" width="9.85546875" style="112" customWidth="1"/>
    <col min="8450" max="8450" width="8.5703125" style="112" customWidth="1"/>
    <col min="8451" max="8451" width="6.28515625" style="112" customWidth="1"/>
    <col min="8452" max="8452" width="7.7109375" style="112" customWidth="1"/>
    <col min="8453" max="8462" width="6.28515625" style="112" customWidth="1"/>
    <col min="8463" max="8463" width="7.7109375" style="112" customWidth="1"/>
    <col min="8464" max="8464" width="8" style="112" customWidth="1"/>
    <col min="8465" max="8476" width="6.28515625" style="112" customWidth="1"/>
    <col min="8477" max="8477" width="8.7109375" style="112" customWidth="1"/>
    <col min="8478" max="8479" width="6.28515625" style="112" customWidth="1"/>
    <col min="8480" max="8480" width="7.42578125" style="112" customWidth="1"/>
    <col min="8481" max="8481" width="6.28515625" style="112" customWidth="1"/>
    <col min="8482" max="8483" width="7.42578125" style="112" customWidth="1"/>
    <col min="8484" max="8485" width="6.28515625" style="112" customWidth="1"/>
    <col min="8486" max="8486" width="8.85546875" style="112" customWidth="1"/>
    <col min="8487" max="8487" width="7.28515625" style="112" customWidth="1"/>
    <col min="8488" max="8488" width="6.28515625" style="112" customWidth="1"/>
    <col min="8489" max="8489" width="7.28515625" style="112" customWidth="1"/>
    <col min="8490" max="8497" width="6.28515625" style="112" customWidth="1"/>
    <col min="8498" max="8500" width="4.42578125" style="112" customWidth="1"/>
    <col min="8501" max="8503" width="3.85546875" style="112" customWidth="1"/>
    <col min="8504" max="8512" width="9.42578125" style="112" customWidth="1"/>
    <col min="8513" max="8515" width="5" style="112" customWidth="1"/>
    <col min="8516" max="8516" width="6.42578125" style="112" customWidth="1"/>
    <col min="8517" max="8517" width="8.85546875" style="112" customWidth="1"/>
    <col min="8518" max="8519" width="10.42578125" style="112" customWidth="1"/>
    <col min="8520" max="8520" width="11" style="112" customWidth="1"/>
    <col min="8521" max="8521" width="11.28515625" style="112" customWidth="1"/>
    <col min="8522" max="8522" width="10.42578125" style="112" customWidth="1"/>
    <col min="8523" max="8523" width="8.5703125" style="112" customWidth="1"/>
    <col min="8524" max="8524" width="6.5703125" style="112" customWidth="1"/>
    <col min="8525" max="8698" width="10.28515625" style="112"/>
    <col min="8699" max="8699" width="5.42578125" style="112" customWidth="1"/>
    <col min="8700" max="8700" width="5.140625" style="112" customWidth="1"/>
    <col min="8701" max="8701" width="17.7109375" style="112" customWidth="1"/>
    <col min="8702" max="8703" width="6.28515625" style="112" customWidth="1"/>
    <col min="8704" max="8704" width="7.140625" style="112" customWidth="1"/>
    <col min="8705" max="8705" width="9.85546875" style="112" customWidth="1"/>
    <col min="8706" max="8706" width="8.5703125" style="112" customWidth="1"/>
    <col min="8707" max="8707" width="6.28515625" style="112" customWidth="1"/>
    <col min="8708" max="8708" width="7.7109375" style="112" customWidth="1"/>
    <col min="8709" max="8718" width="6.28515625" style="112" customWidth="1"/>
    <col min="8719" max="8719" width="7.7109375" style="112" customWidth="1"/>
    <col min="8720" max="8720" width="8" style="112" customWidth="1"/>
    <col min="8721" max="8732" width="6.28515625" style="112" customWidth="1"/>
    <col min="8733" max="8733" width="8.7109375" style="112" customWidth="1"/>
    <col min="8734" max="8735" width="6.28515625" style="112" customWidth="1"/>
    <col min="8736" max="8736" width="7.42578125" style="112" customWidth="1"/>
    <col min="8737" max="8737" width="6.28515625" style="112" customWidth="1"/>
    <col min="8738" max="8739" width="7.42578125" style="112" customWidth="1"/>
    <col min="8740" max="8741" width="6.28515625" style="112" customWidth="1"/>
    <col min="8742" max="8742" width="8.85546875" style="112" customWidth="1"/>
    <col min="8743" max="8743" width="7.28515625" style="112" customWidth="1"/>
    <col min="8744" max="8744" width="6.28515625" style="112" customWidth="1"/>
    <col min="8745" max="8745" width="7.28515625" style="112" customWidth="1"/>
    <col min="8746" max="8753" width="6.28515625" style="112" customWidth="1"/>
    <col min="8754" max="8756" width="4.42578125" style="112" customWidth="1"/>
    <col min="8757" max="8759" width="3.85546875" style="112" customWidth="1"/>
    <col min="8760" max="8768" width="9.42578125" style="112" customWidth="1"/>
    <col min="8769" max="8771" width="5" style="112" customWidth="1"/>
    <col min="8772" max="8772" width="6.42578125" style="112" customWidth="1"/>
    <col min="8773" max="8773" width="8.85546875" style="112" customWidth="1"/>
    <col min="8774" max="8775" width="10.42578125" style="112" customWidth="1"/>
    <col min="8776" max="8776" width="11" style="112" customWidth="1"/>
    <col min="8777" max="8777" width="11.28515625" style="112" customWidth="1"/>
    <col min="8778" max="8778" width="10.42578125" style="112" customWidth="1"/>
    <col min="8779" max="8779" width="8.5703125" style="112" customWidth="1"/>
    <col min="8780" max="8780" width="6.5703125" style="112" customWidth="1"/>
    <col min="8781" max="8954" width="10.28515625" style="112"/>
    <col min="8955" max="8955" width="5.42578125" style="112" customWidth="1"/>
    <col min="8956" max="8956" width="5.140625" style="112" customWidth="1"/>
    <col min="8957" max="8957" width="17.7109375" style="112" customWidth="1"/>
    <col min="8958" max="8959" width="6.28515625" style="112" customWidth="1"/>
    <col min="8960" max="8960" width="7.140625" style="112" customWidth="1"/>
    <col min="8961" max="8961" width="9.85546875" style="112" customWidth="1"/>
    <col min="8962" max="8962" width="8.5703125" style="112" customWidth="1"/>
    <col min="8963" max="8963" width="6.28515625" style="112" customWidth="1"/>
    <col min="8964" max="8964" width="7.7109375" style="112" customWidth="1"/>
    <col min="8965" max="8974" width="6.28515625" style="112" customWidth="1"/>
    <col min="8975" max="8975" width="7.7109375" style="112" customWidth="1"/>
    <col min="8976" max="8976" width="8" style="112" customWidth="1"/>
    <col min="8977" max="8988" width="6.28515625" style="112" customWidth="1"/>
    <col min="8989" max="8989" width="8.7109375" style="112" customWidth="1"/>
    <col min="8990" max="8991" width="6.28515625" style="112" customWidth="1"/>
    <col min="8992" max="8992" width="7.42578125" style="112" customWidth="1"/>
    <col min="8993" max="8993" width="6.28515625" style="112" customWidth="1"/>
    <col min="8994" max="8995" width="7.42578125" style="112" customWidth="1"/>
    <col min="8996" max="8997" width="6.28515625" style="112" customWidth="1"/>
    <col min="8998" max="8998" width="8.85546875" style="112" customWidth="1"/>
    <col min="8999" max="8999" width="7.28515625" style="112" customWidth="1"/>
    <col min="9000" max="9000" width="6.28515625" style="112" customWidth="1"/>
    <col min="9001" max="9001" width="7.28515625" style="112" customWidth="1"/>
    <col min="9002" max="9009" width="6.28515625" style="112" customWidth="1"/>
    <col min="9010" max="9012" width="4.42578125" style="112" customWidth="1"/>
    <col min="9013" max="9015" width="3.85546875" style="112" customWidth="1"/>
    <col min="9016" max="9024" width="9.42578125" style="112" customWidth="1"/>
    <col min="9025" max="9027" width="5" style="112" customWidth="1"/>
    <col min="9028" max="9028" width="6.42578125" style="112" customWidth="1"/>
    <col min="9029" max="9029" width="8.85546875" style="112" customWidth="1"/>
    <col min="9030" max="9031" width="10.42578125" style="112" customWidth="1"/>
    <col min="9032" max="9032" width="11" style="112" customWidth="1"/>
    <col min="9033" max="9033" width="11.28515625" style="112" customWidth="1"/>
    <col min="9034" max="9034" width="10.42578125" style="112" customWidth="1"/>
    <col min="9035" max="9035" width="8.5703125" style="112" customWidth="1"/>
    <col min="9036" max="9036" width="6.5703125" style="112" customWidth="1"/>
    <col min="9037" max="9210" width="10.28515625" style="112"/>
    <col min="9211" max="9211" width="5.42578125" style="112" customWidth="1"/>
    <col min="9212" max="9212" width="5.140625" style="112" customWidth="1"/>
    <col min="9213" max="9213" width="17.7109375" style="112" customWidth="1"/>
    <col min="9214" max="9215" width="6.28515625" style="112" customWidth="1"/>
    <col min="9216" max="9216" width="7.140625" style="112" customWidth="1"/>
    <col min="9217" max="9217" width="9.85546875" style="112" customWidth="1"/>
    <col min="9218" max="9218" width="8.5703125" style="112" customWidth="1"/>
    <col min="9219" max="9219" width="6.28515625" style="112" customWidth="1"/>
    <col min="9220" max="9220" width="7.7109375" style="112" customWidth="1"/>
    <col min="9221" max="9230" width="6.28515625" style="112" customWidth="1"/>
    <col min="9231" max="9231" width="7.7109375" style="112" customWidth="1"/>
    <col min="9232" max="9232" width="8" style="112" customWidth="1"/>
    <col min="9233" max="9244" width="6.28515625" style="112" customWidth="1"/>
    <col min="9245" max="9245" width="8.7109375" style="112" customWidth="1"/>
    <col min="9246" max="9247" width="6.28515625" style="112" customWidth="1"/>
    <col min="9248" max="9248" width="7.42578125" style="112" customWidth="1"/>
    <col min="9249" max="9249" width="6.28515625" style="112" customWidth="1"/>
    <col min="9250" max="9251" width="7.42578125" style="112" customWidth="1"/>
    <col min="9252" max="9253" width="6.28515625" style="112" customWidth="1"/>
    <col min="9254" max="9254" width="8.85546875" style="112" customWidth="1"/>
    <col min="9255" max="9255" width="7.28515625" style="112" customWidth="1"/>
    <col min="9256" max="9256" width="6.28515625" style="112" customWidth="1"/>
    <col min="9257" max="9257" width="7.28515625" style="112" customWidth="1"/>
    <col min="9258" max="9265" width="6.28515625" style="112" customWidth="1"/>
    <col min="9266" max="9268" width="4.42578125" style="112" customWidth="1"/>
    <col min="9269" max="9271" width="3.85546875" style="112" customWidth="1"/>
    <col min="9272" max="9280" width="9.42578125" style="112" customWidth="1"/>
    <col min="9281" max="9283" width="5" style="112" customWidth="1"/>
    <col min="9284" max="9284" width="6.42578125" style="112" customWidth="1"/>
    <col min="9285" max="9285" width="8.85546875" style="112" customWidth="1"/>
    <col min="9286" max="9287" width="10.42578125" style="112" customWidth="1"/>
    <col min="9288" max="9288" width="11" style="112" customWidth="1"/>
    <col min="9289" max="9289" width="11.28515625" style="112" customWidth="1"/>
    <col min="9290" max="9290" width="10.42578125" style="112" customWidth="1"/>
    <col min="9291" max="9291" width="8.5703125" style="112" customWidth="1"/>
    <col min="9292" max="9292" width="6.5703125" style="112" customWidth="1"/>
    <col min="9293" max="9466" width="10.28515625" style="112"/>
    <col min="9467" max="9467" width="5.42578125" style="112" customWidth="1"/>
    <col min="9468" max="9468" width="5.140625" style="112" customWidth="1"/>
    <col min="9469" max="9469" width="17.7109375" style="112" customWidth="1"/>
    <col min="9470" max="9471" width="6.28515625" style="112" customWidth="1"/>
    <col min="9472" max="9472" width="7.140625" style="112" customWidth="1"/>
    <col min="9473" max="9473" width="9.85546875" style="112" customWidth="1"/>
    <col min="9474" max="9474" width="8.5703125" style="112" customWidth="1"/>
    <col min="9475" max="9475" width="6.28515625" style="112" customWidth="1"/>
    <col min="9476" max="9476" width="7.7109375" style="112" customWidth="1"/>
    <col min="9477" max="9486" width="6.28515625" style="112" customWidth="1"/>
    <col min="9487" max="9487" width="7.7109375" style="112" customWidth="1"/>
    <col min="9488" max="9488" width="8" style="112" customWidth="1"/>
    <col min="9489" max="9500" width="6.28515625" style="112" customWidth="1"/>
    <col min="9501" max="9501" width="8.7109375" style="112" customWidth="1"/>
    <col min="9502" max="9503" width="6.28515625" style="112" customWidth="1"/>
    <col min="9504" max="9504" width="7.42578125" style="112" customWidth="1"/>
    <col min="9505" max="9505" width="6.28515625" style="112" customWidth="1"/>
    <col min="9506" max="9507" width="7.42578125" style="112" customWidth="1"/>
    <col min="9508" max="9509" width="6.28515625" style="112" customWidth="1"/>
    <col min="9510" max="9510" width="8.85546875" style="112" customWidth="1"/>
    <col min="9511" max="9511" width="7.28515625" style="112" customWidth="1"/>
    <col min="9512" max="9512" width="6.28515625" style="112" customWidth="1"/>
    <col min="9513" max="9513" width="7.28515625" style="112" customWidth="1"/>
    <col min="9514" max="9521" width="6.28515625" style="112" customWidth="1"/>
    <col min="9522" max="9524" width="4.42578125" style="112" customWidth="1"/>
    <col min="9525" max="9527" width="3.85546875" style="112" customWidth="1"/>
    <col min="9528" max="9536" width="9.42578125" style="112" customWidth="1"/>
    <col min="9537" max="9539" width="5" style="112" customWidth="1"/>
    <col min="9540" max="9540" width="6.42578125" style="112" customWidth="1"/>
    <col min="9541" max="9541" width="8.85546875" style="112" customWidth="1"/>
    <col min="9542" max="9543" width="10.42578125" style="112" customWidth="1"/>
    <col min="9544" max="9544" width="11" style="112" customWidth="1"/>
    <col min="9545" max="9545" width="11.28515625" style="112" customWidth="1"/>
    <col min="9546" max="9546" width="10.42578125" style="112" customWidth="1"/>
    <col min="9547" max="9547" width="8.5703125" style="112" customWidth="1"/>
    <col min="9548" max="9548" width="6.5703125" style="112" customWidth="1"/>
    <col min="9549" max="9722" width="10.28515625" style="112"/>
    <col min="9723" max="9723" width="5.42578125" style="112" customWidth="1"/>
    <col min="9724" max="9724" width="5.140625" style="112" customWidth="1"/>
    <col min="9725" max="9725" width="17.7109375" style="112" customWidth="1"/>
    <col min="9726" max="9727" width="6.28515625" style="112" customWidth="1"/>
    <col min="9728" max="9728" width="7.140625" style="112" customWidth="1"/>
    <col min="9729" max="9729" width="9.85546875" style="112" customWidth="1"/>
    <col min="9730" max="9730" width="8.5703125" style="112" customWidth="1"/>
    <col min="9731" max="9731" width="6.28515625" style="112" customWidth="1"/>
    <col min="9732" max="9732" width="7.7109375" style="112" customWidth="1"/>
    <col min="9733" max="9742" width="6.28515625" style="112" customWidth="1"/>
    <col min="9743" max="9743" width="7.7109375" style="112" customWidth="1"/>
    <col min="9744" max="9744" width="8" style="112" customWidth="1"/>
    <col min="9745" max="9756" width="6.28515625" style="112" customWidth="1"/>
    <col min="9757" max="9757" width="8.7109375" style="112" customWidth="1"/>
    <col min="9758" max="9759" width="6.28515625" style="112" customWidth="1"/>
    <col min="9760" max="9760" width="7.42578125" style="112" customWidth="1"/>
    <col min="9761" max="9761" width="6.28515625" style="112" customWidth="1"/>
    <col min="9762" max="9763" width="7.42578125" style="112" customWidth="1"/>
    <col min="9764" max="9765" width="6.28515625" style="112" customWidth="1"/>
    <col min="9766" max="9766" width="8.85546875" style="112" customWidth="1"/>
    <col min="9767" max="9767" width="7.28515625" style="112" customWidth="1"/>
    <col min="9768" max="9768" width="6.28515625" style="112" customWidth="1"/>
    <col min="9769" max="9769" width="7.28515625" style="112" customWidth="1"/>
    <col min="9770" max="9777" width="6.28515625" style="112" customWidth="1"/>
    <col min="9778" max="9780" width="4.42578125" style="112" customWidth="1"/>
    <col min="9781" max="9783" width="3.85546875" style="112" customWidth="1"/>
    <col min="9784" max="9792" width="9.42578125" style="112" customWidth="1"/>
    <col min="9793" max="9795" width="5" style="112" customWidth="1"/>
    <col min="9796" max="9796" width="6.42578125" style="112" customWidth="1"/>
    <col min="9797" max="9797" width="8.85546875" style="112" customWidth="1"/>
    <col min="9798" max="9799" width="10.42578125" style="112" customWidth="1"/>
    <col min="9800" max="9800" width="11" style="112" customWidth="1"/>
    <col min="9801" max="9801" width="11.28515625" style="112" customWidth="1"/>
    <col min="9802" max="9802" width="10.42578125" style="112" customWidth="1"/>
    <col min="9803" max="9803" width="8.5703125" style="112" customWidth="1"/>
    <col min="9804" max="9804" width="6.5703125" style="112" customWidth="1"/>
    <col min="9805" max="9978" width="10.28515625" style="112"/>
    <col min="9979" max="9979" width="5.42578125" style="112" customWidth="1"/>
    <col min="9980" max="9980" width="5.140625" style="112" customWidth="1"/>
    <col min="9981" max="9981" width="17.7109375" style="112" customWidth="1"/>
    <col min="9982" max="9983" width="6.28515625" style="112" customWidth="1"/>
    <col min="9984" max="9984" width="7.140625" style="112" customWidth="1"/>
    <col min="9985" max="9985" width="9.85546875" style="112" customWidth="1"/>
    <col min="9986" max="9986" width="8.5703125" style="112" customWidth="1"/>
    <col min="9987" max="9987" width="6.28515625" style="112" customWidth="1"/>
    <col min="9988" max="9988" width="7.7109375" style="112" customWidth="1"/>
    <col min="9989" max="9998" width="6.28515625" style="112" customWidth="1"/>
    <col min="9999" max="9999" width="7.7109375" style="112" customWidth="1"/>
    <col min="10000" max="10000" width="8" style="112" customWidth="1"/>
    <col min="10001" max="10012" width="6.28515625" style="112" customWidth="1"/>
    <col min="10013" max="10013" width="8.7109375" style="112" customWidth="1"/>
    <col min="10014" max="10015" width="6.28515625" style="112" customWidth="1"/>
    <col min="10016" max="10016" width="7.42578125" style="112" customWidth="1"/>
    <col min="10017" max="10017" width="6.28515625" style="112" customWidth="1"/>
    <col min="10018" max="10019" width="7.42578125" style="112" customWidth="1"/>
    <col min="10020" max="10021" width="6.28515625" style="112" customWidth="1"/>
    <col min="10022" max="10022" width="8.85546875" style="112" customWidth="1"/>
    <col min="10023" max="10023" width="7.28515625" style="112" customWidth="1"/>
    <col min="10024" max="10024" width="6.28515625" style="112" customWidth="1"/>
    <col min="10025" max="10025" width="7.28515625" style="112" customWidth="1"/>
    <col min="10026" max="10033" width="6.28515625" style="112" customWidth="1"/>
    <col min="10034" max="10036" width="4.42578125" style="112" customWidth="1"/>
    <col min="10037" max="10039" width="3.85546875" style="112" customWidth="1"/>
    <col min="10040" max="10048" width="9.42578125" style="112" customWidth="1"/>
    <col min="10049" max="10051" width="5" style="112" customWidth="1"/>
    <col min="10052" max="10052" width="6.42578125" style="112" customWidth="1"/>
    <col min="10053" max="10053" width="8.85546875" style="112" customWidth="1"/>
    <col min="10054" max="10055" width="10.42578125" style="112" customWidth="1"/>
    <col min="10056" max="10056" width="11" style="112" customWidth="1"/>
    <col min="10057" max="10057" width="11.28515625" style="112" customWidth="1"/>
    <col min="10058" max="10058" width="10.42578125" style="112" customWidth="1"/>
    <col min="10059" max="10059" width="8.5703125" style="112" customWidth="1"/>
    <col min="10060" max="10060" width="6.5703125" style="112" customWidth="1"/>
    <col min="10061" max="10234" width="10.28515625" style="112"/>
    <col min="10235" max="10235" width="5.42578125" style="112" customWidth="1"/>
    <col min="10236" max="10236" width="5.140625" style="112" customWidth="1"/>
    <col min="10237" max="10237" width="17.7109375" style="112" customWidth="1"/>
    <col min="10238" max="10239" width="6.28515625" style="112" customWidth="1"/>
    <col min="10240" max="10240" width="7.140625" style="112" customWidth="1"/>
    <col min="10241" max="10241" width="9.85546875" style="112" customWidth="1"/>
    <col min="10242" max="10242" width="8.5703125" style="112" customWidth="1"/>
    <col min="10243" max="10243" width="6.28515625" style="112" customWidth="1"/>
    <col min="10244" max="10244" width="7.7109375" style="112" customWidth="1"/>
    <col min="10245" max="10254" width="6.28515625" style="112" customWidth="1"/>
    <col min="10255" max="10255" width="7.7109375" style="112" customWidth="1"/>
    <col min="10256" max="10256" width="8" style="112" customWidth="1"/>
    <col min="10257" max="10268" width="6.28515625" style="112" customWidth="1"/>
    <col min="10269" max="10269" width="8.7109375" style="112" customWidth="1"/>
    <col min="10270" max="10271" width="6.28515625" style="112" customWidth="1"/>
    <col min="10272" max="10272" width="7.42578125" style="112" customWidth="1"/>
    <col min="10273" max="10273" width="6.28515625" style="112" customWidth="1"/>
    <col min="10274" max="10275" width="7.42578125" style="112" customWidth="1"/>
    <col min="10276" max="10277" width="6.28515625" style="112" customWidth="1"/>
    <col min="10278" max="10278" width="8.85546875" style="112" customWidth="1"/>
    <col min="10279" max="10279" width="7.28515625" style="112" customWidth="1"/>
    <col min="10280" max="10280" width="6.28515625" style="112" customWidth="1"/>
    <col min="10281" max="10281" width="7.28515625" style="112" customWidth="1"/>
    <col min="10282" max="10289" width="6.28515625" style="112" customWidth="1"/>
    <col min="10290" max="10292" width="4.42578125" style="112" customWidth="1"/>
    <col min="10293" max="10295" width="3.85546875" style="112" customWidth="1"/>
    <col min="10296" max="10304" width="9.42578125" style="112" customWidth="1"/>
    <col min="10305" max="10307" width="5" style="112" customWidth="1"/>
    <col min="10308" max="10308" width="6.42578125" style="112" customWidth="1"/>
    <col min="10309" max="10309" width="8.85546875" style="112" customWidth="1"/>
    <col min="10310" max="10311" width="10.42578125" style="112" customWidth="1"/>
    <col min="10312" max="10312" width="11" style="112" customWidth="1"/>
    <col min="10313" max="10313" width="11.28515625" style="112" customWidth="1"/>
    <col min="10314" max="10314" width="10.42578125" style="112" customWidth="1"/>
    <col min="10315" max="10315" width="8.5703125" style="112" customWidth="1"/>
    <col min="10316" max="10316" width="6.5703125" style="112" customWidth="1"/>
    <col min="10317" max="10490" width="10.28515625" style="112"/>
    <col min="10491" max="10491" width="5.42578125" style="112" customWidth="1"/>
    <col min="10492" max="10492" width="5.140625" style="112" customWidth="1"/>
    <col min="10493" max="10493" width="17.7109375" style="112" customWidth="1"/>
    <col min="10494" max="10495" width="6.28515625" style="112" customWidth="1"/>
    <col min="10496" max="10496" width="7.140625" style="112" customWidth="1"/>
    <col min="10497" max="10497" width="9.85546875" style="112" customWidth="1"/>
    <col min="10498" max="10498" width="8.5703125" style="112" customWidth="1"/>
    <col min="10499" max="10499" width="6.28515625" style="112" customWidth="1"/>
    <col min="10500" max="10500" width="7.7109375" style="112" customWidth="1"/>
    <col min="10501" max="10510" width="6.28515625" style="112" customWidth="1"/>
    <col min="10511" max="10511" width="7.7109375" style="112" customWidth="1"/>
    <col min="10512" max="10512" width="8" style="112" customWidth="1"/>
    <col min="10513" max="10524" width="6.28515625" style="112" customWidth="1"/>
    <col min="10525" max="10525" width="8.7109375" style="112" customWidth="1"/>
    <col min="10526" max="10527" width="6.28515625" style="112" customWidth="1"/>
    <col min="10528" max="10528" width="7.42578125" style="112" customWidth="1"/>
    <col min="10529" max="10529" width="6.28515625" style="112" customWidth="1"/>
    <col min="10530" max="10531" width="7.42578125" style="112" customWidth="1"/>
    <col min="10532" max="10533" width="6.28515625" style="112" customWidth="1"/>
    <col min="10534" max="10534" width="8.85546875" style="112" customWidth="1"/>
    <col min="10535" max="10535" width="7.28515625" style="112" customWidth="1"/>
    <col min="10536" max="10536" width="6.28515625" style="112" customWidth="1"/>
    <col min="10537" max="10537" width="7.28515625" style="112" customWidth="1"/>
    <col min="10538" max="10545" width="6.28515625" style="112" customWidth="1"/>
    <col min="10546" max="10548" width="4.42578125" style="112" customWidth="1"/>
    <col min="10549" max="10551" width="3.85546875" style="112" customWidth="1"/>
    <col min="10552" max="10560" width="9.42578125" style="112" customWidth="1"/>
    <col min="10561" max="10563" width="5" style="112" customWidth="1"/>
    <col min="10564" max="10564" width="6.42578125" style="112" customWidth="1"/>
    <col min="10565" max="10565" width="8.85546875" style="112" customWidth="1"/>
    <col min="10566" max="10567" width="10.42578125" style="112" customWidth="1"/>
    <col min="10568" max="10568" width="11" style="112" customWidth="1"/>
    <col min="10569" max="10569" width="11.28515625" style="112" customWidth="1"/>
    <col min="10570" max="10570" width="10.42578125" style="112" customWidth="1"/>
    <col min="10571" max="10571" width="8.5703125" style="112" customWidth="1"/>
    <col min="10572" max="10572" width="6.5703125" style="112" customWidth="1"/>
    <col min="10573" max="10746" width="10.28515625" style="112"/>
    <col min="10747" max="10747" width="5.42578125" style="112" customWidth="1"/>
    <col min="10748" max="10748" width="5.140625" style="112" customWidth="1"/>
    <col min="10749" max="10749" width="17.7109375" style="112" customWidth="1"/>
    <col min="10750" max="10751" width="6.28515625" style="112" customWidth="1"/>
    <col min="10752" max="10752" width="7.140625" style="112" customWidth="1"/>
    <col min="10753" max="10753" width="9.85546875" style="112" customWidth="1"/>
    <col min="10754" max="10754" width="8.5703125" style="112" customWidth="1"/>
    <col min="10755" max="10755" width="6.28515625" style="112" customWidth="1"/>
    <col min="10756" max="10756" width="7.7109375" style="112" customWidth="1"/>
    <col min="10757" max="10766" width="6.28515625" style="112" customWidth="1"/>
    <col min="10767" max="10767" width="7.7109375" style="112" customWidth="1"/>
    <col min="10768" max="10768" width="8" style="112" customWidth="1"/>
    <col min="10769" max="10780" width="6.28515625" style="112" customWidth="1"/>
    <col min="10781" max="10781" width="8.7109375" style="112" customWidth="1"/>
    <col min="10782" max="10783" width="6.28515625" style="112" customWidth="1"/>
    <col min="10784" max="10784" width="7.42578125" style="112" customWidth="1"/>
    <col min="10785" max="10785" width="6.28515625" style="112" customWidth="1"/>
    <col min="10786" max="10787" width="7.42578125" style="112" customWidth="1"/>
    <col min="10788" max="10789" width="6.28515625" style="112" customWidth="1"/>
    <col min="10790" max="10790" width="8.85546875" style="112" customWidth="1"/>
    <col min="10791" max="10791" width="7.28515625" style="112" customWidth="1"/>
    <col min="10792" max="10792" width="6.28515625" style="112" customWidth="1"/>
    <col min="10793" max="10793" width="7.28515625" style="112" customWidth="1"/>
    <col min="10794" max="10801" width="6.28515625" style="112" customWidth="1"/>
    <col min="10802" max="10804" width="4.42578125" style="112" customWidth="1"/>
    <col min="10805" max="10807" width="3.85546875" style="112" customWidth="1"/>
    <col min="10808" max="10816" width="9.42578125" style="112" customWidth="1"/>
    <col min="10817" max="10819" width="5" style="112" customWidth="1"/>
    <col min="10820" max="10820" width="6.42578125" style="112" customWidth="1"/>
    <col min="10821" max="10821" width="8.85546875" style="112" customWidth="1"/>
    <col min="10822" max="10823" width="10.42578125" style="112" customWidth="1"/>
    <col min="10824" max="10824" width="11" style="112" customWidth="1"/>
    <col min="10825" max="10825" width="11.28515625" style="112" customWidth="1"/>
    <col min="10826" max="10826" width="10.42578125" style="112" customWidth="1"/>
    <col min="10827" max="10827" width="8.5703125" style="112" customWidth="1"/>
    <col min="10828" max="10828" width="6.5703125" style="112" customWidth="1"/>
    <col min="10829" max="11002" width="10.28515625" style="112"/>
    <col min="11003" max="11003" width="5.42578125" style="112" customWidth="1"/>
    <col min="11004" max="11004" width="5.140625" style="112" customWidth="1"/>
    <col min="11005" max="11005" width="17.7109375" style="112" customWidth="1"/>
    <col min="11006" max="11007" width="6.28515625" style="112" customWidth="1"/>
    <col min="11008" max="11008" width="7.140625" style="112" customWidth="1"/>
    <col min="11009" max="11009" width="9.85546875" style="112" customWidth="1"/>
    <col min="11010" max="11010" width="8.5703125" style="112" customWidth="1"/>
    <col min="11011" max="11011" width="6.28515625" style="112" customWidth="1"/>
    <col min="11012" max="11012" width="7.7109375" style="112" customWidth="1"/>
    <col min="11013" max="11022" width="6.28515625" style="112" customWidth="1"/>
    <col min="11023" max="11023" width="7.7109375" style="112" customWidth="1"/>
    <col min="11024" max="11024" width="8" style="112" customWidth="1"/>
    <col min="11025" max="11036" width="6.28515625" style="112" customWidth="1"/>
    <col min="11037" max="11037" width="8.7109375" style="112" customWidth="1"/>
    <col min="11038" max="11039" width="6.28515625" style="112" customWidth="1"/>
    <col min="11040" max="11040" width="7.42578125" style="112" customWidth="1"/>
    <col min="11041" max="11041" width="6.28515625" style="112" customWidth="1"/>
    <col min="11042" max="11043" width="7.42578125" style="112" customWidth="1"/>
    <col min="11044" max="11045" width="6.28515625" style="112" customWidth="1"/>
    <col min="11046" max="11046" width="8.85546875" style="112" customWidth="1"/>
    <col min="11047" max="11047" width="7.28515625" style="112" customWidth="1"/>
    <col min="11048" max="11048" width="6.28515625" style="112" customWidth="1"/>
    <col min="11049" max="11049" width="7.28515625" style="112" customWidth="1"/>
    <col min="11050" max="11057" width="6.28515625" style="112" customWidth="1"/>
    <col min="11058" max="11060" width="4.42578125" style="112" customWidth="1"/>
    <col min="11061" max="11063" width="3.85546875" style="112" customWidth="1"/>
    <col min="11064" max="11072" width="9.42578125" style="112" customWidth="1"/>
    <col min="11073" max="11075" width="5" style="112" customWidth="1"/>
    <col min="11076" max="11076" width="6.42578125" style="112" customWidth="1"/>
    <col min="11077" max="11077" width="8.85546875" style="112" customWidth="1"/>
    <col min="11078" max="11079" width="10.42578125" style="112" customWidth="1"/>
    <col min="11080" max="11080" width="11" style="112" customWidth="1"/>
    <col min="11081" max="11081" width="11.28515625" style="112" customWidth="1"/>
    <col min="11082" max="11082" width="10.42578125" style="112" customWidth="1"/>
    <col min="11083" max="11083" width="8.5703125" style="112" customWidth="1"/>
    <col min="11084" max="11084" width="6.5703125" style="112" customWidth="1"/>
    <col min="11085" max="11258" width="10.28515625" style="112"/>
    <col min="11259" max="11259" width="5.42578125" style="112" customWidth="1"/>
    <col min="11260" max="11260" width="5.140625" style="112" customWidth="1"/>
    <col min="11261" max="11261" width="17.7109375" style="112" customWidth="1"/>
    <col min="11262" max="11263" width="6.28515625" style="112" customWidth="1"/>
    <col min="11264" max="11264" width="7.140625" style="112" customWidth="1"/>
    <col min="11265" max="11265" width="9.85546875" style="112" customWidth="1"/>
    <col min="11266" max="11266" width="8.5703125" style="112" customWidth="1"/>
    <col min="11267" max="11267" width="6.28515625" style="112" customWidth="1"/>
    <col min="11268" max="11268" width="7.7109375" style="112" customWidth="1"/>
    <col min="11269" max="11278" width="6.28515625" style="112" customWidth="1"/>
    <col min="11279" max="11279" width="7.7109375" style="112" customWidth="1"/>
    <col min="11280" max="11280" width="8" style="112" customWidth="1"/>
    <col min="11281" max="11292" width="6.28515625" style="112" customWidth="1"/>
    <col min="11293" max="11293" width="8.7109375" style="112" customWidth="1"/>
    <col min="11294" max="11295" width="6.28515625" style="112" customWidth="1"/>
    <col min="11296" max="11296" width="7.42578125" style="112" customWidth="1"/>
    <col min="11297" max="11297" width="6.28515625" style="112" customWidth="1"/>
    <col min="11298" max="11299" width="7.42578125" style="112" customWidth="1"/>
    <col min="11300" max="11301" width="6.28515625" style="112" customWidth="1"/>
    <col min="11302" max="11302" width="8.85546875" style="112" customWidth="1"/>
    <col min="11303" max="11303" width="7.28515625" style="112" customWidth="1"/>
    <col min="11304" max="11304" width="6.28515625" style="112" customWidth="1"/>
    <col min="11305" max="11305" width="7.28515625" style="112" customWidth="1"/>
    <col min="11306" max="11313" width="6.28515625" style="112" customWidth="1"/>
    <col min="11314" max="11316" width="4.42578125" style="112" customWidth="1"/>
    <col min="11317" max="11319" width="3.85546875" style="112" customWidth="1"/>
    <col min="11320" max="11328" width="9.42578125" style="112" customWidth="1"/>
    <col min="11329" max="11331" width="5" style="112" customWidth="1"/>
    <col min="11332" max="11332" width="6.42578125" style="112" customWidth="1"/>
    <col min="11333" max="11333" width="8.85546875" style="112" customWidth="1"/>
    <col min="11334" max="11335" width="10.42578125" style="112" customWidth="1"/>
    <col min="11336" max="11336" width="11" style="112" customWidth="1"/>
    <col min="11337" max="11337" width="11.28515625" style="112" customWidth="1"/>
    <col min="11338" max="11338" width="10.42578125" style="112" customWidth="1"/>
    <col min="11339" max="11339" width="8.5703125" style="112" customWidth="1"/>
    <col min="11340" max="11340" width="6.5703125" style="112" customWidth="1"/>
    <col min="11341" max="11514" width="10.28515625" style="112"/>
    <col min="11515" max="11515" width="5.42578125" style="112" customWidth="1"/>
    <col min="11516" max="11516" width="5.140625" style="112" customWidth="1"/>
    <col min="11517" max="11517" width="17.7109375" style="112" customWidth="1"/>
    <col min="11518" max="11519" width="6.28515625" style="112" customWidth="1"/>
    <col min="11520" max="11520" width="7.140625" style="112" customWidth="1"/>
    <col min="11521" max="11521" width="9.85546875" style="112" customWidth="1"/>
    <col min="11522" max="11522" width="8.5703125" style="112" customWidth="1"/>
    <col min="11523" max="11523" width="6.28515625" style="112" customWidth="1"/>
    <col min="11524" max="11524" width="7.7109375" style="112" customWidth="1"/>
    <col min="11525" max="11534" width="6.28515625" style="112" customWidth="1"/>
    <col min="11535" max="11535" width="7.7109375" style="112" customWidth="1"/>
    <col min="11536" max="11536" width="8" style="112" customWidth="1"/>
    <col min="11537" max="11548" width="6.28515625" style="112" customWidth="1"/>
    <col min="11549" max="11549" width="8.7109375" style="112" customWidth="1"/>
    <col min="11550" max="11551" width="6.28515625" style="112" customWidth="1"/>
    <col min="11552" max="11552" width="7.42578125" style="112" customWidth="1"/>
    <col min="11553" max="11553" width="6.28515625" style="112" customWidth="1"/>
    <col min="11554" max="11555" width="7.42578125" style="112" customWidth="1"/>
    <col min="11556" max="11557" width="6.28515625" style="112" customWidth="1"/>
    <col min="11558" max="11558" width="8.85546875" style="112" customWidth="1"/>
    <col min="11559" max="11559" width="7.28515625" style="112" customWidth="1"/>
    <col min="11560" max="11560" width="6.28515625" style="112" customWidth="1"/>
    <col min="11561" max="11561" width="7.28515625" style="112" customWidth="1"/>
    <col min="11562" max="11569" width="6.28515625" style="112" customWidth="1"/>
    <col min="11570" max="11572" width="4.42578125" style="112" customWidth="1"/>
    <col min="11573" max="11575" width="3.85546875" style="112" customWidth="1"/>
    <col min="11576" max="11584" width="9.42578125" style="112" customWidth="1"/>
    <col min="11585" max="11587" width="5" style="112" customWidth="1"/>
    <col min="11588" max="11588" width="6.42578125" style="112" customWidth="1"/>
    <col min="11589" max="11589" width="8.85546875" style="112" customWidth="1"/>
    <col min="11590" max="11591" width="10.42578125" style="112" customWidth="1"/>
    <col min="11592" max="11592" width="11" style="112" customWidth="1"/>
    <col min="11593" max="11593" width="11.28515625" style="112" customWidth="1"/>
    <col min="11594" max="11594" width="10.42578125" style="112" customWidth="1"/>
    <col min="11595" max="11595" width="8.5703125" style="112" customWidth="1"/>
    <col min="11596" max="11596" width="6.5703125" style="112" customWidth="1"/>
    <col min="11597" max="11770" width="10.28515625" style="112"/>
    <col min="11771" max="11771" width="5.42578125" style="112" customWidth="1"/>
    <col min="11772" max="11772" width="5.140625" style="112" customWidth="1"/>
    <col min="11773" max="11773" width="17.7109375" style="112" customWidth="1"/>
    <col min="11774" max="11775" width="6.28515625" style="112" customWidth="1"/>
    <col min="11776" max="11776" width="7.140625" style="112" customWidth="1"/>
    <col min="11777" max="11777" width="9.85546875" style="112" customWidth="1"/>
    <col min="11778" max="11778" width="8.5703125" style="112" customWidth="1"/>
    <col min="11779" max="11779" width="6.28515625" style="112" customWidth="1"/>
    <col min="11780" max="11780" width="7.7109375" style="112" customWidth="1"/>
    <col min="11781" max="11790" width="6.28515625" style="112" customWidth="1"/>
    <col min="11791" max="11791" width="7.7109375" style="112" customWidth="1"/>
    <col min="11792" max="11792" width="8" style="112" customWidth="1"/>
    <col min="11793" max="11804" width="6.28515625" style="112" customWidth="1"/>
    <col min="11805" max="11805" width="8.7109375" style="112" customWidth="1"/>
    <col min="11806" max="11807" width="6.28515625" style="112" customWidth="1"/>
    <col min="11808" max="11808" width="7.42578125" style="112" customWidth="1"/>
    <col min="11809" max="11809" width="6.28515625" style="112" customWidth="1"/>
    <col min="11810" max="11811" width="7.42578125" style="112" customWidth="1"/>
    <col min="11812" max="11813" width="6.28515625" style="112" customWidth="1"/>
    <col min="11814" max="11814" width="8.85546875" style="112" customWidth="1"/>
    <col min="11815" max="11815" width="7.28515625" style="112" customWidth="1"/>
    <col min="11816" max="11816" width="6.28515625" style="112" customWidth="1"/>
    <col min="11817" max="11817" width="7.28515625" style="112" customWidth="1"/>
    <col min="11818" max="11825" width="6.28515625" style="112" customWidth="1"/>
    <col min="11826" max="11828" width="4.42578125" style="112" customWidth="1"/>
    <col min="11829" max="11831" width="3.85546875" style="112" customWidth="1"/>
    <col min="11832" max="11840" width="9.42578125" style="112" customWidth="1"/>
    <col min="11841" max="11843" width="5" style="112" customWidth="1"/>
    <col min="11844" max="11844" width="6.42578125" style="112" customWidth="1"/>
    <col min="11845" max="11845" width="8.85546875" style="112" customWidth="1"/>
    <col min="11846" max="11847" width="10.42578125" style="112" customWidth="1"/>
    <col min="11848" max="11848" width="11" style="112" customWidth="1"/>
    <col min="11849" max="11849" width="11.28515625" style="112" customWidth="1"/>
    <col min="11850" max="11850" width="10.42578125" style="112" customWidth="1"/>
    <col min="11851" max="11851" width="8.5703125" style="112" customWidth="1"/>
    <col min="11852" max="11852" width="6.5703125" style="112" customWidth="1"/>
    <col min="11853" max="12026" width="10.28515625" style="112"/>
    <col min="12027" max="12027" width="5.42578125" style="112" customWidth="1"/>
    <col min="12028" max="12028" width="5.140625" style="112" customWidth="1"/>
    <col min="12029" max="12029" width="17.7109375" style="112" customWidth="1"/>
    <col min="12030" max="12031" width="6.28515625" style="112" customWidth="1"/>
    <col min="12032" max="12032" width="7.140625" style="112" customWidth="1"/>
    <col min="12033" max="12033" width="9.85546875" style="112" customWidth="1"/>
    <col min="12034" max="12034" width="8.5703125" style="112" customWidth="1"/>
    <col min="12035" max="12035" width="6.28515625" style="112" customWidth="1"/>
    <col min="12036" max="12036" width="7.7109375" style="112" customWidth="1"/>
    <col min="12037" max="12046" width="6.28515625" style="112" customWidth="1"/>
    <col min="12047" max="12047" width="7.7109375" style="112" customWidth="1"/>
    <col min="12048" max="12048" width="8" style="112" customWidth="1"/>
    <col min="12049" max="12060" width="6.28515625" style="112" customWidth="1"/>
    <col min="12061" max="12061" width="8.7109375" style="112" customWidth="1"/>
    <col min="12062" max="12063" width="6.28515625" style="112" customWidth="1"/>
    <col min="12064" max="12064" width="7.42578125" style="112" customWidth="1"/>
    <col min="12065" max="12065" width="6.28515625" style="112" customWidth="1"/>
    <col min="12066" max="12067" width="7.42578125" style="112" customWidth="1"/>
    <col min="12068" max="12069" width="6.28515625" style="112" customWidth="1"/>
    <col min="12070" max="12070" width="8.85546875" style="112" customWidth="1"/>
    <col min="12071" max="12071" width="7.28515625" style="112" customWidth="1"/>
    <col min="12072" max="12072" width="6.28515625" style="112" customWidth="1"/>
    <col min="12073" max="12073" width="7.28515625" style="112" customWidth="1"/>
    <col min="12074" max="12081" width="6.28515625" style="112" customWidth="1"/>
    <col min="12082" max="12084" width="4.42578125" style="112" customWidth="1"/>
    <col min="12085" max="12087" width="3.85546875" style="112" customWidth="1"/>
    <col min="12088" max="12096" width="9.42578125" style="112" customWidth="1"/>
    <col min="12097" max="12099" width="5" style="112" customWidth="1"/>
    <col min="12100" max="12100" width="6.42578125" style="112" customWidth="1"/>
    <col min="12101" max="12101" width="8.85546875" style="112" customWidth="1"/>
    <col min="12102" max="12103" width="10.42578125" style="112" customWidth="1"/>
    <col min="12104" max="12104" width="11" style="112" customWidth="1"/>
    <col min="12105" max="12105" width="11.28515625" style="112" customWidth="1"/>
    <col min="12106" max="12106" width="10.42578125" style="112" customWidth="1"/>
    <col min="12107" max="12107" width="8.5703125" style="112" customWidth="1"/>
    <col min="12108" max="12108" width="6.5703125" style="112" customWidth="1"/>
    <col min="12109" max="12282" width="10.28515625" style="112"/>
    <col min="12283" max="12283" width="5.42578125" style="112" customWidth="1"/>
    <col min="12284" max="12284" width="5.140625" style="112" customWidth="1"/>
    <col min="12285" max="12285" width="17.7109375" style="112" customWidth="1"/>
    <col min="12286" max="12287" width="6.28515625" style="112" customWidth="1"/>
    <col min="12288" max="12288" width="7.140625" style="112" customWidth="1"/>
    <col min="12289" max="12289" width="9.85546875" style="112" customWidth="1"/>
    <col min="12290" max="12290" width="8.5703125" style="112" customWidth="1"/>
    <col min="12291" max="12291" width="6.28515625" style="112" customWidth="1"/>
    <col min="12292" max="12292" width="7.7109375" style="112" customWidth="1"/>
    <col min="12293" max="12302" width="6.28515625" style="112" customWidth="1"/>
    <col min="12303" max="12303" width="7.7109375" style="112" customWidth="1"/>
    <col min="12304" max="12304" width="8" style="112" customWidth="1"/>
    <col min="12305" max="12316" width="6.28515625" style="112" customWidth="1"/>
    <col min="12317" max="12317" width="8.7109375" style="112" customWidth="1"/>
    <col min="12318" max="12319" width="6.28515625" style="112" customWidth="1"/>
    <col min="12320" max="12320" width="7.42578125" style="112" customWidth="1"/>
    <col min="12321" max="12321" width="6.28515625" style="112" customWidth="1"/>
    <col min="12322" max="12323" width="7.42578125" style="112" customWidth="1"/>
    <col min="12324" max="12325" width="6.28515625" style="112" customWidth="1"/>
    <col min="12326" max="12326" width="8.85546875" style="112" customWidth="1"/>
    <col min="12327" max="12327" width="7.28515625" style="112" customWidth="1"/>
    <col min="12328" max="12328" width="6.28515625" style="112" customWidth="1"/>
    <col min="12329" max="12329" width="7.28515625" style="112" customWidth="1"/>
    <col min="12330" max="12337" width="6.28515625" style="112" customWidth="1"/>
    <col min="12338" max="12340" width="4.42578125" style="112" customWidth="1"/>
    <col min="12341" max="12343" width="3.85546875" style="112" customWidth="1"/>
    <col min="12344" max="12352" width="9.42578125" style="112" customWidth="1"/>
    <col min="12353" max="12355" width="5" style="112" customWidth="1"/>
    <col min="12356" max="12356" width="6.42578125" style="112" customWidth="1"/>
    <col min="12357" max="12357" width="8.85546875" style="112" customWidth="1"/>
    <col min="12358" max="12359" width="10.42578125" style="112" customWidth="1"/>
    <col min="12360" max="12360" width="11" style="112" customWidth="1"/>
    <col min="12361" max="12361" width="11.28515625" style="112" customWidth="1"/>
    <col min="12362" max="12362" width="10.42578125" style="112" customWidth="1"/>
    <col min="12363" max="12363" width="8.5703125" style="112" customWidth="1"/>
    <col min="12364" max="12364" width="6.5703125" style="112" customWidth="1"/>
    <col min="12365" max="12538" width="10.28515625" style="112"/>
    <col min="12539" max="12539" width="5.42578125" style="112" customWidth="1"/>
    <col min="12540" max="12540" width="5.140625" style="112" customWidth="1"/>
    <col min="12541" max="12541" width="17.7109375" style="112" customWidth="1"/>
    <col min="12542" max="12543" width="6.28515625" style="112" customWidth="1"/>
    <col min="12544" max="12544" width="7.140625" style="112" customWidth="1"/>
    <col min="12545" max="12545" width="9.85546875" style="112" customWidth="1"/>
    <col min="12546" max="12546" width="8.5703125" style="112" customWidth="1"/>
    <col min="12547" max="12547" width="6.28515625" style="112" customWidth="1"/>
    <col min="12548" max="12548" width="7.7109375" style="112" customWidth="1"/>
    <col min="12549" max="12558" width="6.28515625" style="112" customWidth="1"/>
    <col min="12559" max="12559" width="7.7109375" style="112" customWidth="1"/>
    <col min="12560" max="12560" width="8" style="112" customWidth="1"/>
    <col min="12561" max="12572" width="6.28515625" style="112" customWidth="1"/>
    <col min="12573" max="12573" width="8.7109375" style="112" customWidth="1"/>
    <col min="12574" max="12575" width="6.28515625" style="112" customWidth="1"/>
    <col min="12576" max="12576" width="7.42578125" style="112" customWidth="1"/>
    <col min="12577" max="12577" width="6.28515625" style="112" customWidth="1"/>
    <col min="12578" max="12579" width="7.42578125" style="112" customWidth="1"/>
    <col min="12580" max="12581" width="6.28515625" style="112" customWidth="1"/>
    <col min="12582" max="12582" width="8.85546875" style="112" customWidth="1"/>
    <col min="12583" max="12583" width="7.28515625" style="112" customWidth="1"/>
    <col min="12584" max="12584" width="6.28515625" style="112" customWidth="1"/>
    <col min="12585" max="12585" width="7.28515625" style="112" customWidth="1"/>
    <col min="12586" max="12593" width="6.28515625" style="112" customWidth="1"/>
    <col min="12594" max="12596" width="4.42578125" style="112" customWidth="1"/>
    <col min="12597" max="12599" width="3.85546875" style="112" customWidth="1"/>
    <col min="12600" max="12608" width="9.42578125" style="112" customWidth="1"/>
    <col min="12609" max="12611" width="5" style="112" customWidth="1"/>
    <col min="12612" max="12612" width="6.42578125" style="112" customWidth="1"/>
    <col min="12613" max="12613" width="8.85546875" style="112" customWidth="1"/>
    <col min="12614" max="12615" width="10.42578125" style="112" customWidth="1"/>
    <col min="12616" max="12616" width="11" style="112" customWidth="1"/>
    <col min="12617" max="12617" width="11.28515625" style="112" customWidth="1"/>
    <col min="12618" max="12618" width="10.42578125" style="112" customWidth="1"/>
    <col min="12619" max="12619" width="8.5703125" style="112" customWidth="1"/>
    <col min="12620" max="12620" width="6.5703125" style="112" customWidth="1"/>
    <col min="12621" max="12794" width="10.28515625" style="112"/>
    <col min="12795" max="12795" width="5.42578125" style="112" customWidth="1"/>
    <col min="12796" max="12796" width="5.140625" style="112" customWidth="1"/>
    <col min="12797" max="12797" width="17.7109375" style="112" customWidth="1"/>
    <col min="12798" max="12799" width="6.28515625" style="112" customWidth="1"/>
    <col min="12800" max="12800" width="7.140625" style="112" customWidth="1"/>
    <col min="12801" max="12801" width="9.85546875" style="112" customWidth="1"/>
    <col min="12802" max="12802" width="8.5703125" style="112" customWidth="1"/>
    <col min="12803" max="12803" width="6.28515625" style="112" customWidth="1"/>
    <col min="12804" max="12804" width="7.7109375" style="112" customWidth="1"/>
    <col min="12805" max="12814" width="6.28515625" style="112" customWidth="1"/>
    <col min="12815" max="12815" width="7.7109375" style="112" customWidth="1"/>
    <col min="12816" max="12816" width="8" style="112" customWidth="1"/>
    <col min="12817" max="12828" width="6.28515625" style="112" customWidth="1"/>
    <col min="12829" max="12829" width="8.7109375" style="112" customWidth="1"/>
    <col min="12830" max="12831" width="6.28515625" style="112" customWidth="1"/>
    <col min="12832" max="12832" width="7.42578125" style="112" customWidth="1"/>
    <col min="12833" max="12833" width="6.28515625" style="112" customWidth="1"/>
    <col min="12834" max="12835" width="7.42578125" style="112" customWidth="1"/>
    <col min="12836" max="12837" width="6.28515625" style="112" customWidth="1"/>
    <col min="12838" max="12838" width="8.85546875" style="112" customWidth="1"/>
    <col min="12839" max="12839" width="7.28515625" style="112" customWidth="1"/>
    <col min="12840" max="12840" width="6.28515625" style="112" customWidth="1"/>
    <col min="12841" max="12841" width="7.28515625" style="112" customWidth="1"/>
    <col min="12842" max="12849" width="6.28515625" style="112" customWidth="1"/>
    <col min="12850" max="12852" width="4.42578125" style="112" customWidth="1"/>
    <col min="12853" max="12855" width="3.85546875" style="112" customWidth="1"/>
    <col min="12856" max="12864" width="9.42578125" style="112" customWidth="1"/>
    <col min="12865" max="12867" width="5" style="112" customWidth="1"/>
    <col min="12868" max="12868" width="6.42578125" style="112" customWidth="1"/>
    <col min="12869" max="12869" width="8.85546875" style="112" customWidth="1"/>
    <col min="12870" max="12871" width="10.42578125" style="112" customWidth="1"/>
    <col min="12872" max="12872" width="11" style="112" customWidth="1"/>
    <col min="12873" max="12873" width="11.28515625" style="112" customWidth="1"/>
    <col min="12874" max="12874" width="10.42578125" style="112" customWidth="1"/>
    <col min="12875" max="12875" width="8.5703125" style="112" customWidth="1"/>
    <col min="12876" max="12876" width="6.5703125" style="112" customWidth="1"/>
    <col min="12877" max="13050" width="10.28515625" style="112"/>
    <col min="13051" max="13051" width="5.42578125" style="112" customWidth="1"/>
    <col min="13052" max="13052" width="5.140625" style="112" customWidth="1"/>
    <col min="13053" max="13053" width="17.7109375" style="112" customWidth="1"/>
    <col min="13054" max="13055" width="6.28515625" style="112" customWidth="1"/>
    <col min="13056" max="13056" width="7.140625" style="112" customWidth="1"/>
    <col min="13057" max="13057" width="9.85546875" style="112" customWidth="1"/>
    <col min="13058" max="13058" width="8.5703125" style="112" customWidth="1"/>
    <col min="13059" max="13059" width="6.28515625" style="112" customWidth="1"/>
    <col min="13060" max="13060" width="7.7109375" style="112" customWidth="1"/>
    <col min="13061" max="13070" width="6.28515625" style="112" customWidth="1"/>
    <col min="13071" max="13071" width="7.7109375" style="112" customWidth="1"/>
    <col min="13072" max="13072" width="8" style="112" customWidth="1"/>
    <col min="13073" max="13084" width="6.28515625" style="112" customWidth="1"/>
    <col min="13085" max="13085" width="8.7109375" style="112" customWidth="1"/>
    <col min="13086" max="13087" width="6.28515625" style="112" customWidth="1"/>
    <col min="13088" max="13088" width="7.42578125" style="112" customWidth="1"/>
    <col min="13089" max="13089" width="6.28515625" style="112" customWidth="1"/>
    <col min="13090" max="13091" width="7.42578125" style="112" customWidth="1"/>
    <col min="13092" max="13093" width="6.28515625" style="112" customWidth="1"/>
    <col min="13094" max="13094" width="8.85546875" style="112" customWidth="1"/>
    <col min="13095" max="13095" width="7.28515625" style="112" customWidth="1"/>
    <col min="13096" max="13096" width="6.28515625" style="112" customWidth="1"/>
    <col min="13097" max="13097" width="7.28515625" style="112" customWidth="1"/>
    <col min="13098" max="13105" width="6.28515625" style="112" customWidth="1"/>
    <col min="13106" max="13108" width="4.42578125" style="112" customWidth="1"/>
    <col min="13109" max="13111" width="3.85546875" style="112" customWidth="1"/>
    <col min="13112" max="13120" width="9.42578125" style="112" customWidth="1"/>
    <col min="13121" max="13123" width="5" style="112" customWidth="1"/>
    <col min="13124" max="13124" width="6.42578125" style="112" customWidth="1"/>
    <col min="13125" max="13125" width="8.85546875" style="112" customWidth="1"/>
    <col min="13126" max="13127" width="10.42578125" style="112" customWidth="1"/>
    <col min="13128" max="13128" width="11" style="112" customWidth="1"/>
    <col min="13129" max="13129" width="11.28515625" style="112" customWidth="1"/>
    <col min="13130" max="13130" width="10.42578125" style="112" customWidth="1"/>
    <col min="13131" max="13131" width="8.5703125" style="112" customWidth="1"/>
    <col min="13132" max="13132" width="6.5703125" style="112" customWidth="1"/>
    <col min="13133" max="13306" width="10.28515625" style="112"/>
    <col min="13307" max="13307" width="5.42578125" style="112" customWidth="1"/>
    <col min="13308" max="13308" width="5.140625" style="112" customWidth="1"/>
    <col min="13309" max="13309" width="17.7109375" style="112" customWidth="1"/>
    <col min="13310" max="13311" width="6.28515625" style="112" customWidth="1"/>
    <col min="13312" max="13312" width="7.140625" style="112" customWidth="1"/>
    <col min="13313" max="13313" width="9.85546875" style="112" customWidth="1"/>
    <col min="13314" max="13314" width="8.5703125" style="112" customWidth="1"/>
    <col min="13315" max="13315" width="6.28515625" style="112" customWidth="1"/>
    <col min="13316" max="13316" width="7.7109375" style="112" customWidth="1"/>
    <col min="13317" max="13326" width="6.28515625" style="112" customWidth="1"/>
    <col min="13327" max="13327" width="7.7109375" style="112" customWidth="1"/>
    <col min="13328" max="13328" width="8" style="112" customWidth="1"/>
    <col min="13329" max="13340" width="6.28515625" style="112" customWidth="1"/>
    <col min="13341" max="13341" width="8.7109375" style="112" customWidth="1"/>
    <col min="13342" max="13343" width="6.28515625" style="112" customWidth="1"/>
    <col min="13344" max="13344" width="7.42578125" style="112" customWidth="1"/>
    <col min="13345" max="13345" width="6.28515625" style="112" customWidth="1"/>
    <col min="13346" max="13347" width="7.42578125" style="112" customWidth="1"/>
    <col min="13348" max="13349" width="6.28515625" style="112" customWidth="1"/>
    <col min="13350" max="13350" width="8.85546875" style="112" customWidth="1"/>
    <col min="13351" max="13351" width="7.28515625" style="112" customWidth="1"/>
    <col min="13352" max="13352" width="6.28515625" style="112" customWidth="1"/>
    <col min="13353" max="13353" width="7.28515625" style="112" customWidth="1"/>
    <col min="13354" max="13361" width="6.28515625" style="112" customWidth="1"/>
    <col min="13362" max="13364" width="4.42578125" style="112" customWidth="1"/>
    <col min="13365" max="13367" width="3.85546875" style="112" customWidth="1"/>
    <col min="13368" max="13376" width="9.42578125" style="112" customWidth="1"/>
    <col min="13377" max="13379" width="5" style="112" customWidth="1"/>
    <col min="13380" max="13380" width="6.42578125" style="112" customWidth="1"/>
    <col min="13381" max="13381" width="8.85546875" style="112" customWidth="1"/>
    <col min="13382" max="13383" width="10.42578125" style="112" customWidth="1"/>
    <col min="13384" max="13384" width="11" style="112" customWidth="1"/>
    <col min="13385" max="13385" width="11.28515625" style="112" customWidth="1"/>
    <col min="13386" max="13386" width="10.42578125" style="112" customWidth="1"/>
    <col min="13387" max="13387" width="8.5703125" style="112" customWidth="1"/>
    <col min="13388" max="13388" width="6.5703125" style="112" customWidth="1"/>
    <col min="13389" max="13562" width="10.28515625" style="112"/>
    <col min="13563" max="13563" width="5.42578125" style="112" customWidth="1"/>
    <col min="13564" max="13564" width="5.140625" style="112" customWidth="1"/>
    <col min="13565" max="13565" width="17.7109375" style="112" customWidth="1"/>
    <col min="13566" max="13567" width="6.28515625" style="112" customWidth="1"/>
    <col min="13568" max="13568" width="7.140625" style="112" customWidth="1"/>
    <col min="13569" max="13569" width="9.85546875" style="112" customWidth="1"/>
    <col min="13570" max="13570" width="8.5703125" style="112" customWidth="1"/>
    <col min="13571" max="13571" width="6.28515625" style="112" customWidth="1"/>
    <col min="13572" max="13572" width="7.7109375" style="112" customWidth="1"/>
    <col min="13573" max="13582" width="6.28515625" style="112" customWidth="1"/>
    <col min="13583" max="13583" width="7.7109375" style="112" customWidth="1"/>
    <col min="13584" max="13584" width="8" style="112" customWidth="1"/>
    <col min="13585" max="13596" width="6.28515625" style="112" customWidth="1"/>
    <col min="13597" max="13597" width="8.7109375" style="112" customWidth="1"/>
    <col min="13598" max="13599" width="6.28515625" style="112" customWidth="1"/>
    <col min="13600" max="13600" width="7.42578125" style="112" customWidth="1"/>
    <col min="13601" max="13601" width="6.28515625" style="112" customWidth="1"/>
    <col min="13602" max="13603" width="7.42578125" style="112" customWidth="1"/>
    <col min="13604" max="13605" width="6.28515625" style="112" customWidth="1"/>
    <col min="13606" max="13606" width="8.85546875" style="112" customWidth="1"/>
    <col min="13607" max="13607" width="7.28515625" style="112" customWidth="1"/>
    <col min="13608" max="13608" width="6.28515625" style="112" customWidth="1"/>
    <col min="13609" max="13609" width="7.28515625" style="112" customWidth="1"/>
    <col min="13610" max="13617" width="6.28515625" style="112" customWidth="1"/>
    <col min="13618" max="13620" width="4.42578125" style="112" customWidth="1"/>
    <col min="13621" max="13623" width="3.85546875" style="112" customWidth="1"/>
    <col min="13624" max="13632" width="9.42578125" style="112" customWidth="1"/>
    <col min="13633" max="13635" width="5" style="112" customWidth="1"/>
    <col min="13636" max="13636" width="6.42578125" style="112" customWidth="1"/>
    <col min="13637" max="13637" width="8.85546875" style="112" customWidth="1"/>
    <col min="13638" max="13639" width="10.42578125" style="112" customWidth="1"/>
    <col min="13640" max="13640" width="11" style="112" customWidth="1"/>
    <col min="13641" max="13641" width="11.28515625" style="112" customWidth="1"/>
    <col min="13642" max="13642" width="10.42578125" style="112" customWidth="1"/>
    <col min="13643" max="13643" width="8.5703125" style="112" customWidth="1"/>
    <col min="13644" max="13644" width="6.5703125" style="112" customWidth="1"/>
    <col min="13645" max="13818" width="10.28515625" style="112"/>
    <col min="13819" max="13819" width="5.42578125" style="112" customWidth="1"/>
    <col min="13820" max="13820" width="5.140625" style="112" customWidth="1"/>
    <col min="13821" max="13821" width="17.7109375" style="112" customWidth="1"/>
    <col min="13822" max="13823" width="6.28515625" style="112" customWidth="1"/>
    <col min="13824" max="13824" width="7.140625" style="112" customWidth="1"/>
    <col min="13825" max="13825" width="9.85546875" style="112" customWidth="1"/>
    <col min="13826" max="13826" width="8.5703125" style="112" customWidth="1"/>
    <col min="13827" max="13827" width="6.28515625" style="112" customWidth="1"/>
    <col min="13828" max="13828" width="7.7109375" style="112" customWidth="1"/>
    <col min="13829" max="13838" width="6.28515625" style="112" customWidth="1"/>
    <col min="13839" max="13839" width="7.7109375" style="112" customWidth="1"/>
    <col min="13840" max="13840" width="8" style="112" customWidth="1"/>
    <col min="13841" max="13852" width="6.28515625" style="112" customWidth="1"/>
    <col min="13853" max="13853" width="8.7109375" style="112" customWidth="1"/>
    <col min="13854" max="13855" width="6.28515625" style="112" customWidth="1"/>
    <col min="13856" max="13856" width="7.42578125" style="112" customWidth="1"/>
    <col min="13857" max="13857" width="6.28515625" style="112" customWidth="1"/>
    <col min="13858" max="13859" width="7.42578125" style="112" customWidth="1"/>
    <col min="13860" max="13861" width="6.28515625" style="112" customWidth="1"/>
    <col min="13862" max="13862" width="8.85546875" style="112" customWidth="1"/>
    <col min="13863" max="13863" width="7.28515625" style="112" customWidth="1"/>
    <col min="13864" max="13864" width="6.28515625" style="112" customWidth="1"/>
    <col min="13865" max="13865" width="7.28515625" style="112" customWidth="1"/>
    <col min="13866" max="13873" width="6.28515625" style="112" customWidth="1"/>
    <col min="13874" max="13876" width="4.42578125" style="112" customWidth="1"/>
    <col min="13877" max="13879" width="3.85546875" style="112" customWidth="1"/>
    <col min="13880" max="13888" width="9.42578125" style="112" customWidth="1"/>
    <col min="13889" max="13891" width="5" style="112" customWidth="1"/>
    <col min="13892" max="13892" width="6.42578125" style="112" customWidth="1"/>
    <col min="13893" max="13893" width="8.85546875" style="112" customWidth="1"/>
    <col min="13894" max="13895" width="10.42578125" style="112" customWidth="1"/>
    <col min="13896" max="13896" width="11" style="112" customWidth="1"/>
    <col min="13897" max="13897" width="11.28515625" style="112" customWidth="1"/>
    <col min="13898" max="13898" width="10.42578125" style="112" customWidth="1"/>
    <col min="13899" max="13899" width="8.5703125" style="112" customWidth="1"/>
    <col min="13900" max="13900" width="6.5703125" style="112" customWidth="1"/>
    <col min="13901" max="14074" width="10.28515625" style="112"/>
    <col min="14075" max="14075" width="5.42578125" style="112" customWidth="1"/>
    <col min="14076" max="14076" width="5.140625" style="112" customWidth="1"/>
    <col min="14077" max="14077" width="17.7109375" style="112" customWidth="1"/>
    <col min="14078" max="14079" width="6.28515625" style="112" customWidth="1"/>
    <col min="14080" max="14080" width="7.140625" style="112" customWidth="1"/>
    <col min="14081" max="14081" width="9.85546875" style="112" customWidth="1"/>
    <col min="14082" max="14082" width="8.5703125" style="112" customWidth="1"/>
    <col min="14083" max="14083" width="6.28515625" style="112" customWidth="1"/>
    <col min="14084" max="14084" width="7.7109375" style="112" customWidth="1"/>
    <col min="14085" max="14094" width="6.28515625" style="112" customWidth="1"/>
    <col min="14095" max="14095" width="7.7109375" style="112" customWidth="1"/>
    <col min="14096" max="14096" width="8" style="112" customWidth="1"/>
    <col min="14097" max="14108" width="6.28515625" style="112" customWidth="1"/>
    <col min="14109" max="14109" width="8.7109375" style="112" customWidth="1"/>
    <col min="14110" max="14111" width="6.28515625" style="112" customWidth="1"/>
    <col min="14112" max="14112" width="7.42578125" style="112" customWidth="1"/>
    <col min="14113" max="14113" width="6.28515625" style="112" customWidth="1"/>
    <col min="14114" max="14115" width="7.42578125" style="112" customWidth="1"/>
    <col min="14116" max="14117" width="6.28515625" style="112" customWidth="1"/>
    <col min="14118" max="14118" width="8.85546875" style="112" customWidth="1"/>
    <col min="14119" max="14119" width="7.28515625" style="112" customWidth="1"/>
    <col min="14120" max="14120" width="6.28515625" style="112" customWidth="1"/>
    <col min="14121" max="14121" width="7.28515625" style="112" customWidth="1"/>
    <col min="14122" max="14129" width="6.28515625" style="112" customWidth="1"/>
    <col min="14130" max="14132" width="4.42578125" style="112" customWidth="1"/>
    <col min="14133" max="14135" width="3.85546875" style="112" customWidth="1"/>
    <col min="14136" max="14144" width="9.42578125" style="112" customWidth="1"/>
    <col min="14145" max="14147" width="5" style="112" customWidth="1"/>
    <col min="14148" max="14148" width="6.42578125" style="112" customWidth="1"/>
    <col min="14149" max="14149" width="8.85546875" style="112" customWidth="1"/>
    <col min="14150" max="14151" width="10.42578125" style="112" customWidth="1"/>
    <col min="14152" max="14152" width="11" style="112" customWidth="1"/>
    <col min="14153" max="14153" width="11.28515625" style="112" customWidth="1"/>
    <col min="14154" max="14154" width="10.42578125" style="112" customWidth="1"/>
    <col min="14155" max="14155" width="8.5703125" style="112" customWidth="1"/>
    <col min="14156" max="14156" width="6.5703125" style="112" customWidth="1"/>
    <col min="14157" max="14330" width="10.28515625" style="112"/>
    <col min="14331" max="14331" width="5.42578125" style="112" customWidth="1"/>
    <col min="14332" max="14332" width="5.140625" style="112" customWidth="1"/>
    <col min="14333" max="14333" width="17.7109375" style="112" customWidth="1"/>
    <col min="14334" max="14335" width="6.28515625" style="112" customWidth="1"/>
    <col min="14336" max="14336" width="7.140625" style="112" customWidth="1"/>
    <col min="14337" max="14337" width="9.85546875" style="112" customWidth="1"/>
    <col min="14338" max="14338" width="8.5703125" style="112" customWidth="1"/>
    <col min="14339" max="14339" width="6.28515625" style="112" customWidth="1"/>
    <col min="14340" max="14340" width="7.7109375" style="112" customWidth="1"/>
    <col min="14341" max="14350" width="6.28515625" style="112" customWidth="1"/>
    <col min="14351" max="14351" width="7.7109375" style="112" customWidth="1"/>
    <col min="14352" max="14352" width="8" style="112" customWidth="1"/>
    <col min="14353" max="14364" width="6.28515625" style="112" customWidth="1"/>
    <col min="14365" max="14365" width="8.7109375" style="112" customWidth="1"/>
    <col min="14366" max="14367" width="6.28515625" style="112" customWidth="1"/>
    <col min="14368" max="14368" width="7.42578125" style="112" customWidth="1"/>
    <col min="14369" max="14369" width="6.28515625" style="112" customWidth="1"/>
    <col min="14370" max="14371" width="7.42578125" style="112" customWidth="1"/>
    <col min="14372" max="14373" width="6.28515625" style="112" customWidth="1"/>
    <col min="14374" max="14374" width="8.85546875" style="112" customWidth="1"/>
    <col min="14375" max="14375" width="7.28515625" style="112" customWidth="1"/>
    <col min="14376" max="14376" width="6.28515625" style="112" customWidth="1"/>
    <col min="14377" max="14377" width="7.28515625" style="112" customWidth="1"/>
    <col min="14378" max="14385" width="6.28515625" style="112" customWidth="1"/>
    <col min="14386" max="14388" width="4.42578125" style="112" customWidth="1"/>
    <col min="14389" max="14391" width="3.85546875" style="112" customWidth="1"/>
    <col min="14392" max="14400" width="9.42578125" style="112" customWidth="1"/>
    <col min="14401" max="14403" width="5" style="112" customWidth="1"/>
    <col min="14404" max="14404" width="6.42578125" style="112" customWidth="1"/>
    <col min="14405" max="14405" width="8.85546875" style="112" customWidth="1"/>
    <col min="14406" max="14407" width="10.42578125" style="112" customWidth="1"/>
    <col min="14408" max="14408" width="11" style="112" customWidth="1"/>
    <col min="14409" max="14409" width="11.28515625" style="112" customWidth="1"/>
    <col min="14410" max="14410" width="10.42578125" style="112" customWidth="1"/>
    <col min="14411" max="14411" width="8.5703125" style="112" customWidth="1"/>
    <col min="14412" max="14412" width="6.5703125" style="112" customWidth="1"/>
    <col min="14413" max="14586" width="10.28515625" style="112"/>
    <col min="14587" max="14587" width="5.42578125" style="112" customWidth="1"/>
    <col min="14588" max="14588" width="5.140625" style="112" customWidth="1"/>
    <col min="14589" max="14589" width="17.7109375" style="112" customWidth="1"/>
    <col min="14590" max="14591" width="6.28515625" style="112" customWidth="1"/>
    <col min="14592" max="14592" width="7.140625" style="112" customWidth="1"/>
    <col min="14593" max="14593" width="9.85546875" style="112" customWidth="1"/>
    <col min="14594" max="14594" width="8.5703125" style="112" customWidth="1"/>
    <col min="14595" max="14595" width="6.28515625" style="112" customWidth="1"/>
    <col min="14596" max="14596" width="7.7109375" style="112" customWidth="1"/>
    <col min="14597" max="14606" width="6.28515625" style="112" customWidth="1"/>
    <col min="14607" max="14607" width="7.7109375" style="112" customWidth="1"/>
    <col min="14608" max="14608" width="8" style="112" customWidth="1"/>
    <col min="14609" max="14620" width="6.28515625" style="112" customWidth="1"/>
    <col min="14621" max="14621" width="8.7109375" style="112" customWidth="1"/>
    <col min="14622" max="14623" width="6.28515625" style="112" customWidth="1"/>
    <col min="14624" max="14624" width="7.42578125" style="112" customWidth="1"/>
    <col min="14625" max="14625" width="6.28515625" style="112" customWidth="1"/>
    <col min="14626" max="14627" width="7.42578125" style="112" customWidth="1"/>
    <col min="14628" max="14629" width="6.28515625" style="112" customWidth="1"/>
    <col min="14630" max="14630" width="8.85546875" style="112" customWidth="1"/>
    <col min="14631" max="14631" width="7.28515625" style="112" customWidth="1"/>
    <col min="14632" max="14632" width="6.28515625" style="112" customWidth="1"/>
    <col min="14633" max="14633" width="7.28515625" style="112" customWidth="1"/>
    <col min="14634" max="14641" width="6.28515625" style="112" customWidth="1"/>
    <col min="14642" max="14644" width="4.42578125" style="112" customWidth="1"/>
    <col min="14645" max="14647" width="3.85546875" style="112" customWidth="1"/>
    <col min="14648" max="14656" width="9.42578125" style="112" customWidth="1"/>
    <col min="14657" max="14659" width="5" style="112" customWidth="1"/>
    <col min="14660" max="14660" width="6.42578125" style="112" customWidth="1"/>
    <col min="14661" max="14661" width="8.85546875" style="112" customWidth="1"/>
    <col min="14662" max="14663" width="10.42578125" style="112" customWidth="1"/>
    <col min="14664" max="14664" width="11" style="112" customWidth="1"/>
    <col min="14665" max="14665" width="11.28515625" style="112" customWidth="1"/>
    <col min="14666" max="14666" width="10.42578125" style="112" customWidth="1"/>
    <col min="14667" max="14667" width="8.5703125" style="112" customWidth="1"/>
    <col min="14668" max="14668" width="6.5703125" style="112" customWidth="1"/>
    <col min="14669" max="14842" width="10.28515625" style="112"/>
    <col min="14843" max="14843" width="5.42578125" style="112" customWidth="1"/>
    <col min="14844" max="14844" width="5.140625" style="112" customWidth="1"/>
    <col min="14845" max="14845" width="17.7109375" style="112" customWidth="1"/>
    <col min="14846" max="14847" width="6.28515625" style="112" customWidth="1"/>
    <col min="14848" max="14848" width="7.140625" style="112" customWidth="1"/>
    <col min="14849" max="14849" width="9.85546875" style="112" customWidth="1"/>
    <col min="14850" max="14850" width="8.5703125" style="112" customWidth="1"/>
    <col min="14851" max="14851" width="6.28515625" style="112" customWidth="1"/>
    <col min="14852" max="14852" width="7.7109375" style="112" customWidth="1"/>
    <col min="14853" max="14862" width="6.28515625" style="112" customWidth="1"/>
    <col min="14863" max="14863" width="7.7109375" style="112" customWidth="1"/>
    <col min="14864" max="14864" width="8" style="112" customWidth="1"/>
    <col min="14865" max="14876" width="6.28515625" style="112" customWidth="1"/>
    <col min="14877" max="14877" width="8.7109375" style="112" customWidth="1"/>
    <col min="14878" max="14879" width="6.28515625" style="112" customWidth="1"/>
    <col min="14880" max="14880" width="7.42578125" style="112" customWidth="1"/>
    <col min="14881" max="14881" width="6.28515625" style="112" customWidth="1"/>
    <col min="14882" max="14883" width="7.42578125" style="112" customWidth="1"/>
    <col min="14884" max="14885" width="6.28515625" style="112" customWidth="1"/>
    <col min="14886" max="14886" width="8.85546875" style="112" customWidth="1"/>
    <col min="14887" max="14887" width="7.28515625" style="112" customWidth="1"/>
    <col min="14888" max="14888" width="6.28515625" style="112" customWidth="1"/>
    <col min="14889" max="14889" width="7.28515625" style="112" customWidth="1"/>
    <col min="14890" max="14897" width="6.28515625" style="112" customWidth="1"/>
    <col min="14898" max="14900" width="4.42578125" style="112" customWidth="1"/>
    <col min="14901" max="14903" width="3.85546875" style="112" customWidth="1"/>
    <col min="14904" max="14912" width="9.42578125" style="112" customWidth="1"/>
    <col min="14913" max="14915" width="5" style="112" customWidth="1"/>
    <col min="14916" max="14916" width="6.42578125" style="112" customWidth="1"/>
    <col min="14917" max="14917" width="8.85546875" style="112" customWidth="1"/>
    <col min="14918" max="14919" width="10.42578125" style="112" customWidth="1"/>
    <col min="14920" max="14920" width="11" style="112" customWidth="1"/>
    <col min="14921" max="14921" width="11.28515625" style="112" customWidth="1"/>
    <col min="14922" max="14922" width="10.42578125" style="112" customWidth="1"/>
    <col min="14923" max="14923" width="8.5703125" style="112" customWidth="1"/>
    <col min="14924" max="14924" width="6.5703125" style="112" customWidth="1"/>
    <col min="14925" max="15098" width="10.28515625" style="112"/>
    <col min="15099" max="15099" width="5.42578125" style="112" customWidth="1"/>
    <col min="15100" max="15100" width="5.140625" style="112" customWidth="1"/>
    <col min="15101" max="15101" width="17.7109375" style="112" customWidth="1"/>
    <col min="15102" max="15103" width="6.28515625" style="112" customWidth="1"/>
    <col min="15104" max="15104" width="7.140625" style="112" customWidth="1"/>
    <col min="15105" max="15105" width="9.85546875" style="112" customWidth="1"/>
    <col min="15106" max="15106" width="8.5703125" style="112" customWidth="1"/>
    <col min="15107" max="15107" width="6.28515625" style="112" customWidth="1"/>
    <col min="15108" max="15108" width="7.7109375" style="112" customWidth="1"/>
    <col min="15109" max="15118" width="6.28515625" style="112" customWidth="1"/>
    <col min="15119" max="15119" width="7.7109375" style="112" customWidth="1"/>
    <col min="15120" max="15120" width="8" style="112" customWidth="1"/>
    <col min="15121" max="15132" width="6.28515625" style="112" customWidth="1"/>
    <col min="15133" max="15133" width="8.7109375" style="112" customWidth="1"/>
    <col min="15134" max="15135" width="6.28515625" style="112" customWidth="1"/>
    <col min="15136" max="15136" width="7.42578125" style="112" customWidth="1"/>
    <col min="15137" max="15137" width="6.28515625" style="112" customWidth="1"/>
    <col min="15138" max="15139" width="7.42578125" style="112" customWidth="1"/>
    <col min="15140" max="15141" width="6.28515625" style="112" customWidth="1"/>
    <col min="15142" max="15142" width="8.85546875" style="112" customWidth="1"/>
    <col min="15143" max="15143" width="7.28515625" style="112" customWidth="1"/>
    <col min="15144" max="15144" width="6.28515625" style="112" customWidth="1"/>
    <col min="15145" max="15145" width="7.28515625" style="112" customWidth="1"/>
    <col min="15146" max="15153" width="6.28515625" style="112" customWidth="1"/>
    <col min="15154" max="15156" width="4.42578125" style="112" customWidth="1"/>
    <col min="15157" max="15159" width="3.85546875" style="112" customWidth="1"/>
    <col min="15160" max="15168" width="9.42578125" style="112" customWidth="1"/>
    <col min="15169" max="15171" width="5" style="112" customWidth="1"/>
    <col min="15172" max="15172" width="6.42578125" style="112" customWidth="1"/>
    <col min="15173" max="15173" width="8.85546875" style="112" customWidth="1"/>
    <col min="15174" max="15175" width="10.42578125" style="112" customWidth="1"/>
    <col min="15176" max="15176" width="11" style="112" customWidth="1"/>
    <col min="15177" max="15177" width="11.28515625" style="112" customWidth="1"/>
    <col min="15178" max="15178" width="10.42578125" style="112" customWidth="1"/>
    <col min="15179" max="15179" width="8.5703125" style="112" customWidth="1"/>
    <col min="15180" max="15180" width="6.5703125" style="112" customWidth="1"/>
    <col min="15181" max="15354" width="10.28515625" style="112"/>
    <col min="15355" max="15355" width="5.42578125" style="112" customWidth="1"/>
    <col min="15356" max="15356" width="5.140625" style="112" customWidth="1"/>
    <col min="15357" max="15357" width="17.7109375" style="112" customWidth="1"/>
    <col min="15358" max="15359" width="6.28515625" style="112" customWidth="1"/>
    <col min="15360" max="15360" width="7.140625" style="112" customWidth="1"/>
    <col min="15361" max="15361" width="9.85546875" style="112" customWidth="1"/>
    <col min="15362" max="15362" width="8.5703125" style="112" customWidth="1"/>
    <col min="15363" max="15363" width="6.28515625" style="112" customWidth="1"/>
    <col min="15364" max="15364" width="7.7109375" style="112" customWidth="1"/>
    <col min="15365" max="15374" width="6.28515625" style="112" customWidth="1"/>
    <col min="15375" max="15375" width="7.7109375" style="112" customWidth="1"/>
    <col min="15376" max="15376" width="8" style="112" customWidth="1"/>
    <col min="15377" max="15388" width="6.28515625" style="112" customWidth="1"/>
    <col min="15389" max="15389" width="8.7109375" style="112" customWidth="1"/>
    <col min="15390" max="15391" width="6.28515625" style="112" customWidth="1"/>
    <col min="15392" max="15392" width="7.42578125" style="112" customWidth="1"/>
    <col min="15393" max="15393" width="6.28515625" style="112" customWidth="1"/>
    <col min="15394" max="15395" width="7.42578125" style="112" customWidth="1"/>
    <col min="15396" max="15397" width="6.28515625" style="112" customWidth="1"/>
    <col min="15398" max="15398" width="8.85546875" style="112" customWidth="1"/>
    <col min="15399" max="15399" width="7.28515625" style="112" customWidth="1"/>
    <col min="15400" max="15400" width="6.28515625" style="112" customWidth="1"/>
    <col min="15401" max="15401" width="7.28515625" style="112" customWidth="1"/>
    <col min="15402" max="15409" width="6.28515625" style="112" customWidth="1"/>
    <col min="15410" max="15412" width="4.42578125" style="112" customWidth="1"/>
    <col min="15413" max="15415" width="3.85546875" style="112" customWidth="1"/>
    <col min="15416" max="15424" width="9.42578125" style="112" customWidth="1"/>
    <col min="15425" max="15427" width="5" style="112" customWidth="1"/>
    <col min="15428" max="15428" width="6.42578125" style="112" customWidth="1"/>
    <col min="15429" max="15429" width="8.85546875" style="112" customWidth="1"/>
    <col min="15430" max="15431" width="10.42578125" style="112" customWidth="1"/>
    <col min="15432" max="15432" width="11" style="112" customWidth="1"/>
    <col min="15433" max="15433" width="11.28515625" style="112" customWidth="1"/>
    <col min="15434" max="15434" width="10.42578125" style="112" customWidth="1"/>
    <col min="15435" max="15435" width="8.5703125" style="112" customWidth="1"/>
    <col min="15436" max="15436" width="6.5703125" style="112" customWidth="1"/>
    <col min="15437" max="15610" width="10.28515625" style="112"/>
    <col min="15611" max="15611" width="5.42578125" style="112" customWidth="1"/>
    <col min="15612" max="15612" width="5.140625" style="112" customWidth="1"/>
    <col min="15613" max="15613" width="17.7109375" style="112" customWidth="1"/>
    <col min="15614" max="15615" width="6.28515625" style="112" customWidth="1"/>
    <col min="15616" max="15616" width="7.140625" style="112" customWidth="1"/>
    <col min="15617" max="15617" width="9.85546875" style="112" customWidth="1"/>
    <col min="15618" max="15618" width="8.5703125" style="112" customWidth="1"/>
    <col min="15619" max="15619" width="6.28515625" style="112" customWidth="1"/>
    <col min="15620" max="15620" width="7.7109375" style="112" customWidth="1"/>
    <col min="15621" max="15630" width="6.28515625" style="112" customWidth="1"/>
    <col min="15631" max="15631" width="7.7109375" style="112" customWidth="1"/>
    <col min="15632" max="15632" width="8" style="112" customWidth="1"/>
    <col min="15633" max="15644" width="6.28515625" style="112" customWidth="1"/>
    <col min="15645" max="15645" width="8.7109375" style="112" customWidth="1"/>
    <col min="15646" max="15647" width="6.28515625" style="112" customWidth="1"/>
    <col min="15648" max="15648" width="7.42578125" style="112" customWidth="1"/>
    <col min="15649" max="15649" width="6.28515625" style="112" customWidth="1"/>
    <col min="15650" max="15651" width="7.42578125" style="112" customWidth="1"/>
    <col min="15652" max="15653" width="6.28515625" style="112" customWidth="1"/>
    <col min="15654" max="15654" width="8.85546875" style="112" customWidth="1"/>
    <col min="15655" max="15655" width="7.28515625" style="112" customWidth="1"/>
    <col min="15656" max="15656" width="6.28515625" style="112" customWidth="1"/>
    <col min="15657" max="15657" width="7.28515625" style="112" customWidth="1"/>
    <col min="15658" max="15665" width="6.28515625" style="112" customWidth="1"/>
    <col min="15666" max="15668" width="4.42578125" style="112" customWidth="1"/>
    <col min="15669" max="15671" width="3.85546875" style="112" customWidth="1"/>
    <col min="15672" max="15680" width="9.42578125" style="112" customWidth="1"/>
    <col min="15681" max="15683" width="5" style="112" customWidth="1"/>
    <col min="15684" max="15684" width="6.42578125" style="112" customWidth="1"/>
    <col min="15685" max="15685" width="8.85546875" style="112" customWidth="1"/>
    <col min="15686" max="15687" width="10.42578125" style="112" customWidth="1"/>
    <col min="15688" max="15688" width="11" style="112" customWidth="1"/>
    <col min="15689" max="15689" width="11.28515625" style="112" customWidth="1"/>
    <col min="15690" max="15690" width="10.42578125" style="112" customWidth="1"/>
    <col min="15691" max="15691" width="8.5703125" style="112" customWidth="1"/>
    <col min="15692" max="15692" width="6.5703125" style="112" customWidth="1"/>
    <col min="15693" max="15866" width="10.28515625" style="112"/>
    <col min="15867" max="15867" width="5.42578125" style="112" customWidth="1"/>
    <col min="15868" max="15868" width="5.140625" style="112" customWidth="1"/>
    <col min="15869" max="15869" width="17.7109375" style="112" customWidth="1"/>
    <col min="15870" max="15871" width="6.28515625" style="112" customWidth="1"/>
    <col min="15872" max="15872" width="7.140625" style="112" customWidth="1"/>
    <col min="15873" max="15873" width="9.85546875" style="112" customWidth="1"/>
    <col min="15874" max="15874" width="8.5703125" style="112" customWidth="1"/>
    <col min="15875" max="15875" width="6.28515625" style="112" customWidth="1"/>
    <col min="15876" max="15876" width="7.7109375" style="112" customWidth="1"/>
    <col min="15877" max="15886" width="6.28515625" style="112" customWidth="1"/>
    <col min="15887" max="15887" width="7.7109375" style="112" customWidth="1"/>
    <col min="15888" max="15888" width="8" style="112" customWidth="1"/>
    <col min="15889" max="15900" width="6.28515625" style="112" customWidth="1"/>
    <col min="15901" max="15901" width="8.7109375" style="112" customWidth="1"/>
    <col min="15902" max="15903" width="6.28515625" style="112" customWidth="1"/>
    <col min="15904" max="15904" width="7.42578125" style="112" customWidth="1"/>
    <col min="15905" max="15905" width="6.28515625" style="112" customWidth="1"/>
    <col min="15906" max="15907" width="7.42578125" style="112" customWidth="1"/>
    <col min="15908" max="15909" width="6.28515625" style="112" customWidth="1"/>
    <col min="15910" max="15910" width="8.85546875" style="112" customWidth="1"/>
    <col min="15911" max="15911" width="7.28515625" style="112" customWidth="1"/>
    <col min="15912" max="15912" width="6.28515625" style="112" customWidth="1"/>
    <col min="15913" max="15913" width="7.28515625" style="112" customWidth="1"/>
    <col min="15914" max="15921" width="6.28515625" style="112" customWidth="1"/>
    <col min="15922" max="15924" width="4.42578125" style="112" customWidth="1"/>
    <col min="15925" max="15927" width="3.85546875" style="112" customWidth="1"/>
    <col min="15928" max="15936" width="9.42578125" style="112" customWidth="1"/>
    <col min="15937" max="15939" width="5" style="112" customWidth="1"/>
    <col min="15940" max="15940" width="6.42578125" style="112" customWidth="1"/>
    <col min="15941" max="15941" width="8.85546875" style="112" customWidth="1"/>
    <col min="15942" max="15943" width="10.42578125" style="112" customWidth="1"/>
    <col min="15944" max="15944" width="11" style="112" customWidth="1"/>
    <col min="15945" max="15945" width="11.28515625" style="112" customWidth="1"/>
    <col min="15946" max="15946" width="10.42578125" style="112" customWidth="1"/>
    <col min="15947" max="15947" width="8.5703125" style="112" customWidth="1"/>
    <col min="15948" max="15948" width="6.5703125" style="112" customWidth="1"/>
    <col min="15949" max="16122" width="10.28515625" style="112"/>
    <col min="16123" max="16123" width="5.42578125" style="112" customWidth="1"/>
    <col min="16124" max="16124" width="5.140625" style="112" customWidth="1"/>
    <col min="16125" max="16125" width="17.7109375" style="112" customWidth="1"/>
    <col min="16126" max="16127" width="6.28515625" style="112" customWidth="1"/>
    <col min="16128" max="16128" width="7.140625" style="112" customWidth="1"/>
    <col min="16129" max="16129" width="9.85546875" style="112" customWidth="1"/>
    <col min="16130" max="16130" width="8.5703125" style="112" customWidth="1"/>
    <col min="16131" max="16131" width="6.28515625" style="112" customWidth="1"/>
    <col min="16132" max="16132" width="7.7109375" style="112" customWidth="1"/>
    <col min="16133" max="16142" width="6.28515625" style="112" customWidth="1"/>
    <col min="16143" max="16143" width="7.7109375" style="112" customWidth="1"/>
    <col min="16144" max="16144" width="8" style="112" customWidth="1"/>
    <col min="16145" max="16156" width="6.28515625" style="112" customWidth="1"/>
    <col min="16157" max="16157" width="8.7109375" style="112" customWidth="1"/>
    <col min="16158" max="16159" width="6.28515625" style="112" customWidth="1"/>
    <col min="16160" max="16160" width="7.42578125" style="112" customWidth="1"/>
    <col min="16161" max="16161" width="6.28515625" style="112" customWidth="1"/>
    <col min="16162" max="16163" width="7.42578125" style="112" customWidth="1"/>
    <col min="16164" max="16165" width="6.28515625" style="112" customWidth="1"/>
    <col min="16166" max="16166" width="8.85546875" style="112" customWidth="1"/>
    <col min="16167" max="16167" width="7.28515625" style="112" customWidth="1"/>
    <col min="16168" max="16168" width="6.28515625" style="112" customWidth="1"/>
    <col min="16169" max="16169" width="7.28515625" style="112" customWidth="1"/>
    <col min="16170" max="16177" width="6.28515625" style="112" customWidth="1"/>
    <col min="16178" max="16180" width="4.42578125" style="112" customWidth="1"/>
    <col min="16181" max="16183" width="3.85546875" style="112" customWidth="1"/>
    <col min="16184" max="16192" width="9.42578125" style="112" customWidth="1"/>
    <col min="16193" max="16195" width="5" style="112" customWidth="1"/>
    <col min="16196" max="16196" width="6.42578125" style="112" customWidth="1"/>
    <col min="16197" max="16197" width="8.85546875" style="112" customWidth="1"/>
    <col min="16198" max="16199" width="10.42578125" style="112" customWidth="1"/>
    <col min="16200" max="16200" width="11" style="112" customWidth="1"/>
    <col min="16201" max="16201" width="11.28515625" style="112" customWidth="1"/>
    <col min="16202" max="16202" width="10.42578125" style="112" customWidth="1"/>
    <col min="16203" max="16203" width="8.5703125" style="112" customWidth="1"/>
    <col min="16204" max="16204" width="6.5703125" style="112" customWidth="1"/>
    <col min="16205" max="16384" width="10.28515625" style="112"/>
  </cols>
  <sheetData>
    <row r="1" spans="1:76" ht="12.75">
      <c r="D1" s="186" t="s">
        <v>328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302" t="s">
        <v>326</v>
      </c>
      <c r="T1" s="302"/>
      <c r="U1" s="302"/>
      <c r="BJ1" s="302" t="s">
        <v>326</v>
      </c>
      <c r="BK1" s="302"/>
      <c r="BL1" s="302"/>
      <c r="BV1" s="302" t="s">
        <v>326</v>
      </c>
      <c r="BW1" s="302"/>
      <c r="BX1" s="302"/>
    </row>
    <row r="2" spans="1:76" s="117" customFormat="1" ht="13.5" customHeight="1">
      <c r="A2" s="278" t="s">
        <v>207</v>
      </c>
      <c r="B2" s="278" t="s">
        <v>211</v>
      </c>
      <c r="C2" s="269" t="s">
        <v>208</v>
      </c>
      <c r="D2" s="269" t="s">
        <v>212</v>
      </c>
      <c r="E2" s="269" t="s">
        <v>213</v>
      </c>
      <c r="F2" s="283" t="s">
        <v>214</v>
      </c>
      <c r="G2" s="283"/>
      <c r="H2" s="283"/>
      <c r="I2" s="275" t="s">
        <v>215</v>
      </c>
      <c r="J2" s="269" t="s">
        <v>216</v>
      </c>
      <c r="K2" s="272" t="s">
        <v>217</v>
      </c>
      <c r="L2" s="275" t="s">
        <v>218</v>
      </c>
      <c r="M2" s="275" t="s">
        <v>219</v>
      </c>
      <c r="N2" s="275" t="s">
        <v>220</v>
      </c>
      <c r="O2" s="275" t="s">
        <v>221</v>
      </c>
      <c r="P2" s="305" t="s">
        <v>222</v>
      </c>
      <c r="Q2" s="305" t="s">
        <v>209</v>
      </c>
      <c r="R2" s="305" t="s">
        <v>223</v>
      </c>
      <c r="S2" s="275" t="s">
        <v>224</v>
      </c>
      <c r="T2" s="284" t="s">
        <v>292</v>
      </c>
      <c r="U2" s="284"/>
      <c r="V2" s="284"/>
      <c r="W2" s="284"/>
      <c r="X2" s="284"/>
      <c r="Y2" s="284"/>
      <c r="Z2" s="284"/>
      <c r="AA2" s="284"/>
      <c r="AB2" s="284"/>
      <c r="AC2" s="284"/>
      <c r="AD2" s="284"/>
      <c r="AE2" s="284"/>
      <c r="AF2" s="284" t="s">
        <v>293</v>
      </c>
      <c r="AG2" s="284"/>
      <c r="AH2" s="284"/>
      <c r="AI2" s="284"/>
      <c r="AJ2" s="284"/>
      <c r="AK2" s="284"/>
      <c r="AL2" s="284"/>
      <c r="AM2" s="284"/>
      <c r="AN2" s="284"/>
      <c r="AO2" s="284"/>
      <c r="AP2" s="290" t="s">
        <v>225</v>
      </c>
      <c r="AQ2" s="291"/>
      <c r="AR2" s="291"/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F2" s="291"/>
      <c r="BG2" s="291"/>
      <c r="BH2" s="292"/>
      <c r="BI2" s="284"/>
      <c r="BJ2" s="284"/>
      <c r="BK2" s="284"/>
      <c r="BL2" s="284"/>
      <c r="BM2" s="284"/>
      <c r="BN2" s="284"/>
      <c r="BO2" s="284"/>
      <c r="BP2" s="284"/>
      <c r="BQ2" s="284"/>
      <c r="BR2" s="284"/>
      <c r="BS2" s="284"/>
      <c r="BT2" s="284"/>
      <c r="BU2" s="284"/>
      <c r="BV2" s="284"/>
      <c r="BW2" s="284"/>
      <c r="BX2" s="284"/>
    </row>
    <row r="3" spans="1:76" s="117" customFormat="1" ht="27.75" customHeight="1">
      <c r="A3" s="279"/>
      <c r="B3" s="279"/>
      <c r="C3" s="270"/>
      <c r="D3" s="270"/>
      <c r="E3" s="270"/>
      <c r="F3" s="278" t="s">
        <v>204</v>
      </c>
      <c r="G3" s="281" t="s">
        <v>226</v>
      </c>
      <c r="H3" s="282"/>
      <c r="I3" s="276"/>
      <c r="J3" s="270"/>
      <c r="K3" s="273"/>
      <c r="L3" s="276"/>
      <c r="M3" s="276"/>
      <c r="N3" s="276"/>
      <c r="O3" s="276"/>
      <c r="P3" s="306"/>
      <c r="Q3" s="306"/>
      <c r="R3" s="306"/>
      <c r="S3" s="276"/>
      <c r="T3" s="269" t="s">
        <v>227</v>
      </c>
      <c r="U3" s="269" t="s">
        <v>228</v>
      </c>
      <c r="V3" s="269" t="s">
        <v>229</v>
      </c>
      <c r="W3" s="269" t="s">
        <v>230</v>
      </c>
      <c r="X3" s="269" t="s">
        <v>231</v>
      </c>
      <c r="Y3" s="269" t="s">
        <v>232</v>
      </c>
      <c r="Z3" s="269" t="s">
        <v>233</v>
      </c>
      <c r="AA3" s="269" t="s">
        <v>234</v>
      </c>
      <c r="AB3" s="269" t="s">
        <v>235</v>
      </c>
      <c r="AC3" s="269" t="s">
        <v>236</v>
      </c>
      <c r="AD3" s="269" t="s">
        <v>237</v>
      </c>
      <c r="AE3" s="269" t="s">
        <v>238</v>
      </c>
      <c r="AF3" s="285" t="s">
        <v>239</v>
      </c>
      <c r="AG3" s="285" t="s">
        <v>240</v>
      </c>
      <c r="AH3" s="285" t="s">
        <v>241</v>
      </c>
      <c r="AI3" s="285" t="s">
        <v>242</v>
      </c>
      <c r="AJ3" s="285" t="s">
        <v>243</v>
      </c>
      <c r="AK3" s="285" t="s">
        <v>244</v>
      </c>
      <c r="AL3" s="285" t="s">
        <v>245</v>
      </c>
      <c r="AM3" s="285" t="s">
        <v>246</v>
      </c>
      <c r="AN3" s="285" t="s">
        <v>247</v>
      </c>
      <c r="AO3" s="285" t="s">
        <v>248</v>
      </c>
      <c r="AP3" s="286" t="s">
        <v>249</v>
      </c>
      <c r="AQ3" s="288" t="s">
        <v>250</v>
      </c>
      <c r="AR3" s="288" t="s">
        <v>251</v>
      </c>
      <c r="AS3" s="288" t="s">
        <v>252</v>
      </c>
      <c r="AT3" s="293" t="s">
        <v>253</v>
      </c>
      <c r="AU3" s="295" t="s">
        <v>254</v>
      </c>
      <c r="AV3" s="270" t="s">
        <v>255</v>
      </c>
      <c r="AW3" s="286" t="s">
        <v>256</v>
      </c>
      <c r="AX3" s="295" t="s">
        <v>257</v>
      </c>
      <c r="AY3" s="270" t="s">
        <v>258</v>
      </c>
      <c r="AZ3" s="270" t="s">
        <v>259</v>
      </c>
      <c r="BA3" s="270" t="s">
        <v>260</v>
      </c>
      <c r="BB3" s="298" t="s">
        <v>261</v>
      </c>
      <c r="BC3" s="297" t="s">
        <v>262</v>
      </c>
      <c r="BD3" s="297"/>
      <c r="BE3" s="297"/>
      <c r="BF3" s="297" t="s">
        <v>263</v>
      </c>
      <c r="BG3" s="297"/>
      <c r="BH3" s="297"/>
      <c r="BI3" s="308" t="s">
        <v>264</v>
      </c>
      <c r="BJ3" s="309"/>
      <c r="BK3" s="280" t="s">
        <v>265</v>
      </c>
      <c r="BL3" s="280"/>
      <c r="BM3" s="280"/>
      <c r="BN3" s="280"/>
      <c r="BO3" s="280"/>
      <c r="BP3" s="280"/>
      <c r="BQ3" s="280"/>
      <c r="BR3" s="280"/>
      <c r="BS3" s="280"/>
      <c r="BT3" s="280"/>
      <c r="BU3" s="280"/>
      <c r="BV3" s="280"/>
      <c r="BW3" s="280"/>
      <c r="BX3" s="285" t="s">
        <v>266</v>
      </c>
    </row>
    <row r="4" spans="1:76" s="117" customFormat="1" ht="28.5" customHeight="1">
      <c r="A4" s="279"/>
      <c r="B4" s="279"/>
      <c r="C4" s="270"/>
      <c r="D4" s="270"/>
      <c r="E4" s="270"/>
      <c r="F4" s="279"/>
      <c r="G4" s="269" t="s">
        <v>267</v>
      </c>
      <c r="H4" s="269" t="s">
        <v>268</v>
      </c>
      <c r="I4" s="276"/>
      <c r="J4" s="270"/>
      <c r="K4" s="273"/>
      <c r="L4" s="276"/>
      <c r="M4" s="276"/>
      <c r="N4" s="276"/>
      <c r="O4" s="276"/>
      <c r="P4" s="306"/>
      <c r="Q4" s="306"/>
      <c r="R4" s="306"/>
      <c r="S4" s="276"/>
      <c r="T4" s="270"/>
      <c r="U4" s="270"/>
      <c r="V4" s="270"/>
      <c r="W4" s="270"/>
      <c r="X4" s="270"/>
      <c r="Y4" s="270"/>
      <c r="Z4" s="270"/>
      <c r="AA4" s="270"/>
      <c r="AB4" s="270"/>
      <c r="AC4" s="270"/>
      <c r="AD4" s="270"/>
      <c r="AE4" s="270"/>
      <c r="AF4" s="285"/>
      <c r="AG4" s="285"/>
      <c r="AH4" s="285"/>
      <c r="AI4" s="285"/>
      <c r="AJ4" s="285"/>
      <c r="AK4" s="285"/>
      <c r="AL4" s="285"/>
      <c r="AM4" s="285"/>
      <c r="AN4" s="285"/>
      <c r="AO4" s="285"/>
      <c r="AP4" s="286"/>
      <c r="AQ4" s="288"/>
      <c r="AR4" s="288"/>
      <c r="AS4" s="288"/>
      <c r="AT4" s="293"/>
      <c r="AU4" s="295"/>
      <c r="AV4" s="270"/>
      <c r="AW4" s="286"/>
      <c r="AX4" s="295"/>
      <c r="AY4" s="270"/>
      <c r="AZ4" s="270"/>
      <c r="BA4" s="270"/>
      <c r="BB4" s="298"/>
      <c r="BC4" s="300"/>
      <c r="BD4" s="301"/>
      <c r="BE4" s="300"/>
      <c r="BF4" s="300"/>
      <c r="BG4" s="301"/>
      <c r="BH4" s="300"/>
      <c r="BI4" s="269" t="s">
        <v>269</v>
      </c>
      <c r="BJ4" s="269" t="s">
        <v>270</v>
      </c>
      <c r="BK4" s="285" t="s">
        <v>271</v>
      </c>
      <c r="BL4" s="285" t="s">
        <v>272</v>
      </c>
      <c r="BM4" s="285" t="s">
        <v>273</v>
      </c>
      <c r="BN4" s="285" t="s">
        <v>274</v>
      </c>
      <c r="BO4" s="285" t="s">
        <v>275</v>
      </c>
      <c r="BP4" s="285" t="s">
        <v>276</v>
      </c>
      <c r="BQ4" s="297" t="s">
        <v>277</v>
      </c>
      <c r="BR4" s="297"/>
      <c r="BS4" s="297"/>
      <c r="BT4" s="297" t="s">
        <v>278</v>
      </c>
      <c r="BU4" s="297"/>
      <c r="BV4" s="297"/>
      <c r="BW4" s="285" t="s">
        <v>279</v>
      </c>
      <c r="BX4" s="285"/>
    </row>
    <row r="5" spans="1:76" s="117" customFormat="1" ht="116.25" customHeight="1">
      <c r="A5" s="280"/>
      <c r="B5" s="280"/>
      <c r="C5" s="271"/>
      <c r="D5" s="271"/>
      <c r="E5" s="271"/>
      <c r="F5" s="280"/>
      <c r="G5" s="271"/>
      <c r="H5" s="271"/>
      <c r="I5" s="277"/>
      <c r="J5" s="271"/>
      <c r="K5" s="274"/>
      <c r="L5" s="277"/>
      <c r="M5" s="277"/>
      <c r="N5" s="277"/>
      <c r="O5" s="277"/>
      <c r="P5" s="307"/>
      <c r="Q5" s="307"/>
      <c r="R5" s="307"/>
      <c r="S5" s="277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87"/>
      <c r="AQ5" s="289"/>
      <c r="AR5" s="289"/>
      <c r="AS5" s="289"/>
      <c r="AT5" s="294"/>
      <c r="AU5" s="296"/>
      <c r="AV5" s="271"/>
      <c r="AW5" s="287"/>
      <c r="AX5" s="296"/>
      <c r="AY5" s="271"/>
      <c r="AZ5" s="271"/>
      <c r="BA5" s="271"/>
      <c r="BB5" s="299"/>
      <c r="BC5" s="122" t="s">
        <v>280</v>
      </c>
      <c r="BD5" s="123" t="s">
        <v>281</v>
      </c>
      <c r="BE5" s="124" t="s">
        <v>282</v>
      </c>
      <c r="BF5" s="122" t="s">
        <v>280</v>
      </c>
      <c r="BG5" s="123" t="s">
        <v>281</v>
      </c>
      <c r="BH5" s="124" t="s">
        <v>282</v>
      </c>
      <c r="BI5" s="271"/>
      <c r="BJ5" s="271"/>
      <c r="BK5" s="285"/>
      <c r="BL5" s="285"/>
      <c r="BM5" s="285"/>
      <c r="BN5" s="285"/>
      <c r="BO5" s="285"/>
      <c r="BP5" s="285"/>
      <c r="BQ5" s="111" t="s">
        <v>283</v>
      </c>
      <c r="BR5" s="111" t="s">
        <v>284</v>
      </c>
      <c r="BS5" s="111" t="s">
        <v>285</v>
      </c>
      <c r="BT5" s="111" t="s">
        <v>286</v>
      </c>
      <c r="BU5" s="111" t="s">
        <v>287</v>
      </c>
      <c r="BV5" s="111" t="s">
        <v>288</v>
      </c>
      <c r="BW5" s="285"/>
      <c r="BX5" s="285"/>
    </row>
    <row r="6" spans="1:76" s="120" customFormat="1" ht="9.75" customHeight="1">
      <c r="A6" s="246">
        <v>1</v>
      </c>
      <c r="B6" s="246">
        <v>2</v>
      </c>
      <c r="C6" s="246">
        <v>3</v>
      </c>
      <c r="D6" s="246">
        <v>4</v>
      </c>
      <c r="E6" s="246">
        <v>5</v>
      </c>
      <c r="F6" s="246">
        <v>6</v>
      </c>
      <c r="G6" s="246">
        <v>7</v>
      </c>
      <c r="H6" s="246">
        <v>8</v>
      </c>
      <c r="I6" s="246">
        <v>9</v>
      </c>
      <c r="J6" s="246">
        <v>10</v>
      </c>
      <c r="K6" s="246">
        <v>11</v>
      </c>
      <c r="L6" s="246">
        <v>12</v>
      </c>
      <c r="M6" s="246">
        <v>13</v>
      </c>
      <c r="N6" s="246">
        <v>14</v>
      </c>
      <c r="O6" s="246">
        <v>15</v>
      </c>
      <c r="P6" s="246">
        <v>16</v>
      </c>
      <c r="Q6" s="246">
        <v>17</v>
      </c>
      <c r="R6" s="246">
        <v>18</v>
      </c>
      <c r="S6" s="246">
        <v>19</v>
      </c>
      <c r="T6" s="246">
        <v>20</v>
      </c>
      <c r="U6" s="246">
        <v>21</v>
      </c>
      <c r="V6" s="246">
        <v>22</v>
      </c>
      <c r="W6" s="246">
        <v>23</v>
      </c>
      <c r="X6" s="246">
        <v>24</v>
      </c>
      <c r="Y6" s="246">
        <v>25</v>
      </c>
      <c r="Z6" s="246">
        <v>26</v>
      </c>
      <c r="AA6" s="246">
        <v>27</v>
      </c>
      <c r="AB6" s="246">
        <v>28</v>
      </c>
      <c r="AC6" s="246">
        <v>29</v>
      </c>
      <c r="AD6" s="246">
        <v>30</v>
      </c>
      <c r="AE6" s="246">
        <v>31</v>
      </c>
      <c r="AF6" s="246">
        <v>32</v>
      </c>
      <c r="AG6" s="246">
        <v>33</v>
      </c>
      <c r="AH6" s="246">
        <v>34</v>
      </c>
      <c r="AI6" s="246">
        <v>35</v>
      </c>
      <c r="AJ6" s="246">
        <v>36</v>
      </c>
      <c r="AK6" s="246">
        <v>37</v>
      </c>
      <c r="AL6" s="246">
        <v>38</v>
      </c>
      <c r="AM6" s="246">
        <v>39</v>
      </c>
      <c r="AN6" s="246">
        <v>40</v>
      </c>
      <c r="AO6" s="246">
        <v>41</v>
      </c>
      <c r="AP6" s="246">
        <v>42</v>
      </c>
      <c r="AQ6" s="246">
        <v>43</v>
      </c>
      <c r="AR6" s="246">
        <v>44</v>
      </c>
      <c r="AS6" s="246">
        <v>45</v>
      </c>
      <c r="AT6" s="246">
        <v>46</v>
      </c>
      <c r="AU6" s="246">
        <v>47</v>
      </c>
      <c r="AV6" s="246">
        <v>48</v>
      </c>
      <c r="AW6" s="246">
        <v>49</v>
      </c>
      <c r="AX6" s="246">
        <v>50</v>
      </c>
      <c r="AY6" s="246">
        <v>51</v>
      </c>
      <c r="AZ6" s="246">
        <v>52</v>
      </c>
      <c r="BA6" s="246">
        <v>53</v>
      </c>
      <c r="BB6" s="246">
        <v>54</v>
      </c>
      <c r="BC6" s="246">
        <v>55</v>
      </c>
      <c r="BD6" s="246">
        <v>56</v>
      </c>
      <c r="BE6" s="246">
        <v>57</v>
      </c>
      <c r="BF6" s="246">
        <v>58</v>
      </c>
      <c r="BG6" s="246">
        <v>59</v>
      </c>
      <c r="BH6" s="246">
        <v>60</v>
      </c>
      <c r="BI6" s="246">
        <v>62</v>
      </c>
      <c r="BJ6" s="246">
        <v>63</v>
      </c>
      <c r="BK6" s="246">
        <v>64</v>
      </c>
      <c r="BL6" s="246">
        <v>65</v>
      </c>
      <c r="BM6" s="246">
        <v>66</v>
      </c>
      <c r="BN6" s="246">
        <v>67</v>
      </c>
      <c r="BO6" s="246">
        <v>68</v>
      </c>
      <c r="BP6" s="246">
        <v>69</v>
      </c>
      <c r="BQ6" s="246">
        <v>70</v>
      </c>
      <c r="BR6" s="246">
        <v>71</v>
      </c>
      <c r="BS6" s="246">
        <v>72</v>
      </c>
      <c r="BT6" s="246">
        <v>73</v>
      </c>
      <c r="BU6" s="246">
        <v>74</v>
      </c>
      <c r="BV6" s="246">
        <v>75</v>
      </c>
      <c r="BW6" s="246">
        <v>76</v>
      </c>
      <c r="BX6" s="246">
        <v>77</v>
      </c>
    </row>
    <row r="7" spans="1:76" s="120" customFormat="1" ht="11.25" customHeight="1">
      <c r="A7" s="187">
        <v>1</v>
      </c>
      <c r="B7" s="247" t="s">
        <v>420</v>
      </c>
      <c r="C7" s="188">
        <v>20</v>
      </c>
      <c r="D7" s="188"/>
      <c r="E7" s="188" t="s">
        <v>289</v>
      </c>
      <c r="F7" s="188">
        <v>4143.8</v>
      </c>
      <c r="G7" s="188">
        <v>3074.6</v>
      </c>
      <c r="H7" s="188">
        <v>1069.2</v>
      </c>
      <c r="I7" s="188">
        <v>16690</v>
      </c>
      <c r="J7" s="188" t="s">
        <v>290</v>
      </c>
      <c r="K7" s="188">
        <v>499.2</v>
      </c>
      <c r="L7" s="188">
        <v>453.8</v>
      </c>
      <c r="M7" s="188"/>
      <c r="N7" s="188">
        <v>453.8</v>
      </c>
      <c r="O7" s="188"/>
      <c r="P7" s="188">
        <v>5</v>
      </c>
      <c r="Q7" s="188">
        <v>6</v>
      </c>
      <c r="R7" s="188">
        <v>30</v>
      </c>
      <c r="S7" s="188">
        <v>64</v>
      </c>
      <c r="T7" s="188">
        <v>238.8</v>
      </c>
      <c r="U7" s="268">
        <v>327.60000000000002</v>
      </c>
      <c r="V7" s="268">
        <v>31</v>
      </c>
      <c r="W7" s="188">
        <v>621</v>
      </c>
      <c r="X7" s="188">
        <v>17.600000000000001</v>
      </c>
      <c r="Y7" s="188">
        <v>9.3000000000000007</v>
      </c>
      <c r="Z7" s="188"/>
      <c r="AA7" s="188">
        <v>3.6</v>
      </c>
      <c r="AB7" s="188">
        <v>1.44</v>
      </c>
      <c r="AC7" s="188">
        <v>38</v>
      </c>
      <c r="AD7" s="188">
        <v>5.2</v>
      </c>
      <c r="AE7" s="188">
        <v>33</v>
      </c>
      <c r="AF7" s="268">
        <v>341.2</v>
      </c>
      <c r="AG7" s="268"/>
      <c r="AH7" s="268">
        <v>156</v>
      </c>
      <c r="AI7" s="188">
        <v>140</v>
      </c>
      <c r="AJ7" s="268">
        <v>3.3</v>
      </c>
      <c r="AK7" s="268">
        <v>9.6</v>
      </c>
      <c r="AL7" s="188"/>
      <c r="AM7" s="188">
        <v>4</v>
      </c>
      <c r="AN7" s="188">
        <v>2</v>
      </c>
      <c r="AO7" s="188">
        <v>2</v>
      </c>
      <c r="AP7" s="188"/>
      <c r="AQ7" s="188">
        <v>12</v>
      </c>
      <c r="AR7" s="188">
        <v>24</v>
      </c>
      <c r="AS7" s="188">
        <v>6</v>
      </c>
      <c r="AT7" s="188">
        <v>167.8</v>
      </c>
      <c r="AU7" s="188">
        <v>72</v>
      </c>
      <c r="AV7" s="188">
        <v>48</v>
      </c>
      <c r="AW7" s="188">
        <v>952</v>
      </c>
      <c r="AX7" s="188">
        <v>8</v>
      </c>
      <c r="AY7" s="188">
        <v>2</v>
      </c>
      <c r="AZ7" s="188">
        <v>2</v>
      </c>
      <c r="BA7" s="188">
        <v>30</v>
      </c>
      <c r="BB7" s="188">
        <v>36</v>
      </c>
      <c r="BC7" s="188"/>
      <c r="BD7" s="188"/>
      <c r="BE7" s="188"/>
      <c r="BF7" s="188"/>
      <c r="BG7" s="188"/>
      <c r="BH7" s="188">
        <v>1</v>
      </c>
      <c r="BI7" s="188"/>
      <c r="BJ7" s="188"/>
      <c r="BK7" s="188">
        <v>790</v>
      </c>
      <c r="BL7" s="188"/>
      <c r="BM7" s="188">
        <v>161</v>
      </c>
      <c r="BN7" s="188">
        <v>282</v>
      </c>
      <c r="BO7" s="188">
        <v>282</v>
      </c>
      <c r="BP7" s="188" t="s">
        <v>422</v>
      </c>
      <c r="BQ7" s="268"/>
      <c r="BR7" s="188"/>
      <c r="BS7" s="188"/>
      <c r="BT7" s="188"/>
      <c r="BU7" s="188"/>
      <c r="BV7" s="188"/>
      <c r="BW7" s="188"/>
      <c r="BX7" s="188">
        <v>125</v>
      </c>
    </row>
    <row r="8" spans="1:76" s="120" customFormat="1" ht="9.75" customHeight="1">
      <c r="A8" s="187">
        <v>2</v>
      </c>
      <c r="B8" s="247" t="s">
        <v>420</v>
      </c>
      <c r="C8" s="248">
        <v>30</v>
      </c>
      <c r="D8" s="188">
        <v>1979</v>
      </c>
      <c r="E8" s="188" t="s">
        <v>289</v>
      </c>
      <c r="F8" s="188">
        <v>3066.2</v>
      </c>
      <c r="G8" s="188">
        <v>3036.3</v>
      </c>
      <c r="H8" s="188">
        <v>29.9</v>
      </c>
      <c r="I8" s="189">
        <v>11744</v>
      </c>
      <c r="J8" s="188" t="s">
        <v>290</v>
      </c>
      <c r="K8" s="188">
        <v>1044</v>
      </c>
      <c r="L8" s="188">
        <v>869</v>
      </c>
      <c r="M8" s="246"/>
      <c r="N8" s="188">
        <v>2088</v>
      </c>
      <c r="O8" s="246"/>
      <c r="P8" s="188">
        <v>5</v>
      </c>
      <c r="Q8" s="188">
        <v>4</v>
      </c>
      <c r="R8" s="188">
        <v>20</v>
      </c>
      <c r="S8" s="188">
        <v>68</v>
      </c>
      <c r="T8" s="188">
        <v>297</v>
      </c>
      <c r="U8" s="202">
        <v>288</v>
      </c>
      <c r="V8" s="203">
        <v>36.4</v>
      </c>
      <c r="W8" s="188">
        <v>480</v>
      </c>
      <c r="X8" s="188">
        <v>10.92</v>
      </c>
      <c r="Y8" s="188">
        <v>6.24</v>
      </c>
      <c r="Z8" s="188"/>
      <c r="AA8" s="188">
        <v>3.6</v>
      </c>
      <c r="AB8" s="188">
        <v>1.44</v>
      </c>
      <c r="AC8" s="188">
        <v>20</v>
      </c>
      <c r="AD8" s="188">
        <v>6.6</v>
      </c>
      <c r="AE8" s="188">
        <v>16.2</v>
      </c>
      <c r="AF8" s="249">
        <v>236</v>
      </c>
      <c r="AG8" s="203"/>
      <c r="AH8" s="203">
        <v>175</v>
      </c>
      <c r="AI8" s="246">
        <v>150</v>
      </c>
      <c r="AJ8" s="203">
        <v>3.9</v>
      </c>
      <c r="AK8" s="203">
        <v>9.6</v>
      </c>
      <c r="AL8" s="246"/>
      <c r="AM8" s="250">
        <v>5</v>
      </c>
      <c r="AN8" s="250">
        <v>7</v>
      </c>
      <c r="AO8" s="188">
        <v>1</v>
      </c>
      <c r="AP8" s="246"/>
      <c r="AQ8" s="188">
        <v>8</v>
      </c>
      <c r="AR8" s="188">
        <v>16</v>
      </c>
      <c r="AS8" s="188">
        <v>16</v>
      </c>
      <c r="AT8" s="188">
        <v>80</v>
      </c>
      <c r="AU8" s="188">
        <v>68</v>
      </c>
      <c r="AV8" s="188">
        <v>204</v>
      </c>
      <c r="AW8" s="188">
        <v>952</v>
      </c>
      <c r="AX8" s="188">
        <v>8</v>
      </c>
      <c r="AY8" s="188">
        <v>2</v>
      </c>
      <c r="AZ8" s="188">
        <v>2</v>
      </c>
      <c r="BA8" s="188">
        <v>20</v>
      </c>
      <c r="BB8" s="246">
        <v>36</v>
      </c>
      <c r="BC8" s="246"/>
      <c r="BD8" s="246"/>
      <c r="BE8" s="246"/>
      <c r="BF8" s="246"/>
      <c r="BG8" s="246"/>
      <c r="BH8" s="246">
        <v>1</v>
      </c>
      <c r="BI8" s="246"/>
      <c r="BJ8" s="246"/>
      <c r="BK8" s="188">
        <v>798</v>
      </c>
      <c r="BL8" s="246"/>
      <c r="BM8" s="188">
        <v>161.30000000000001</v>
      </c>
      <c r="BN8" s="188">
        <v>384</v>
      </c>
      <c r="BO8" s="246">
        <v>384</v>
      </c>
      <c r="BP8" s="188" t="s">
        <v>422</v>
      </c>
      <c r="BQ8" s="251"/>
      <c r="BR8" s="246"/>
      <c r="BS8" s="246"/>
      <c r="BT8" s="246"/>
      <c r="BU8" s="246"/>
      <c r="BV8" s="246"/>
      <c r="BW8" s="246"/>
      <c r="BX8" s="188">
        <v>141</v>
      </c>
    </row>
    <row r="9" spans="1:76" s="121" customFormat="1" ht="12" customHeight="1">
      <c r="A9" s="187">
        <v>3</v>
      </c>
      <c r="B9" s="201" t="s">
        <v>329</v>
      </c>
      <c r="C9" s="238">
        <v>12</v>
      </c>
      <c r="D9" s="239">
        <v>1936</v>
      </c>
      <c r="E9" s="240" t="s">
        <v>289</v>
      </c>
      <c r="F9" s="241">
        <v>1092.2</v>
      </c>
      <c r="G9" s="241">
        <v>1020.4</v>
      </c>
      <c r="H9" s="242">
        <v>71.8</v>
      </c>
      <c r="I9" s="238">
        <v>5090</v>
      </c>
      <c r="J9" s="239" t="s">
        <v>291</v>
      </c>
      <c r="K9" s="239">
        <v>809.4</v>
      </c>
      <c r="L9" s="239">
        <v>90</v>
      </c>
      <c r="M9" s="189"/>
      <c r="N9" s="239">
        <v>90</v>
      </c>
      <c r="O9" s="189"/>
      <c r="P9" s="242">
        <v>2</v>
      </c>
      <c r="Q9" s="242">
        <v>3</v>
      </c>
      <c r="R9" s="242">
        <v>6</v>
      </c>
      <c r="S9" s="242">
        <v>31</v>
      </c>
      <c r="T9" s="242">
        <v>156.6</v>
      </c>
      <c r="U9" s="238">
        <v>86.4</v>
      </c>
      <c r="V9" s="239">
        <v>10.92</v>
      </c>
      <c r="W9" s="239">
        <v>144</v>
      </c>
      <c r="X9" s="239">
        <v>8.19</v>
      </c>
      <c r="Y9" s="239">
        <v>1.17</v>
      </c>
      <c r="Z9" s="188"/>
      <c r="AA9" s="188">
        <v>3.6</v>
      </c>
      <c r="AB9" s="252">
        <v>1.08</v>
      </c>
      <c r="AC9" s="252">
        <v>6</v>
      </c>
      <c r="AD9" s="252">
        <v>1.17</v>
      </c>
      <c r="AE9" s="252">
        <v>4.8600000000000003</v>
      </c>
      <c r="AF9" s="252">
        <v>202.4</v>
      </c>
      <c r="AG9" s="239"/>
      <c r="AH9" s="239">
        <v>218</v>
      </c>
      <c r="AI9" s="239">
        <v>273</v>
      </c>
      <c r="AJ9" s="239">
        <v>10.3</v>
      </c>
      <c r="AK9" s="239">
        <v>7.2</v>
      </c>
      <c r="AL9" s="188"/>
      <c r="AM9" s="188"/>
      <c r="AN9" s="188"/>
      <c r="AO9" s="188"/>
      <c r="AP9" s="188"/>
      <c r="AQ9" s="239">
        <v>6</v>
      </c>
      <c r="AR9" s="239">
        <v>3</v>
      </c>
      <c r="AS9" s="239">
        <v>3</v>
      </c>
      <c r="AT9" s="241">
        <v>128.19999999999999</v>
      </c>
      <c r="AU9" s="242">
        <v>18</v>
      </c>
      <c r="AV9" s="242">
        <v>19</v>
      </c>
      <c r="AW9" s="239">
        <v>496</v>
      </c>
      <c r="AX9" s="238">
        <v>9</v>
      </c>
      <c r="AY9" s="239">
        <v>1</v>
      </c>
      <c r="AZ9" s="241">
        <v>1</v>
      </c>
      <c r="BA9" s="252">
        <v>6</v>
      </c>
      <c r="BB9" s="242">
        <v>6</v>
      </c>
      <c r="BC9" s="190"/>
      <c r="BD9" s="190"/>
      <c r="BE9" s="190"/>
      <c r="BF9" s="253"/>
      <c r="BG9" s="242"/>
      <c r="BH9" s="238">
        <v>1</v>
      </c>
      <c r="BI9" s="189"/>
      <c r="BJ9" s="189"/>
      <c r="BK9" s="239">
        <v>284.8</v>
      </c>
      <c r="BL9" s="239"/>
      <c r="BM9" s="239">
        <v>57</v>
      </c>
      <c r="BN9" s="239">
        <v>56.4</v>
      </c>
      <c r="BO9" s="239">
        <v>33.6</v>
      </c>
      <c r="BP9" s="188" t="s">
        <v>422</v>
      </c>
      <c r="BQ9" s="203"/>
      <c r="BR9" s="188"/>
      <c r="BS9" s="188"/>
      <c r="BT9" s="188"/>
      <c r="BU9" s="188"/>
      <c r="BV9" s="188"/>
      <c r="BW9" s="188">
        <v>5</v>
      </c>
      <c r="BX9" s="254">
        <v>65</v>
      </c>
    </row>
    <row r="10" spans="1:76" s="121" customFormat="1" ht="12" customHeight="1">
      <c r="A10" s="187">
        <v>4</v>
      </c>
      <c r="B10" s="201" t="s">
        <v>329</v>
      </c>
      <c r="C10" s="202">
        <v>13</v>
      </c>
      <c r="D10" s="203">
        <v>1893</v>
      </c>
      <c r="E10" s="204" t="s">
        <v>289</v>
      </c>
      <c r="F10" s="243">
        <v>466.1</v>
      </c>
      <c r="G10" s="242">
        <v>466.1</v>
      </c>
      <c r="H10" s="242"/>
      <c r="I10" s="202">
        <v>2923</v>
      </c>
      <c r="J10" s="203" t="s">
        <v>291</v>
      </c>
      <c r="K10" s="203">
        <v>399.9</v>
      </c>
      <c r="L10" s="203">
        <v>201.3</v>
      </c>
      <c r="M10" s="188"/>
      <c r="N10" s="203">
        <v>201.3</v>
      </c>
      <c r="O10" s="188"/>
      <c r="P10" s="242">
        <v>2</v>
      </c>
      <c r="Q10" s="242">
        <v>2</v>
      </c>
      <c r="R10" s="242">
        <v>4</v>
      </c>
      <c r="S10" s="242">
        <v>13</v>
      </c>
      <c r="T10" s="242">
        <v>38.799999999999997</v>
      </c>
      <c r="U10" s="202">
        <v>57.6</v>
      </c>
      <c r="V10" s="203">
        <v>7.28</v>
      </c>
      <c r="W10" s="203">
        <v>96</v>
      </c>
      <c r="X10" s="203">
        <v>5.46</v>
      </c>
      <c r="Y10" s="203">
        <v>0.78</v>
      </c>
      <c r="Z10" s="188"/>
      <c r="AA10" s="188">
        <v>3.6</v>
      </c>
      <c r="AB10" s="249">
        <v>0.72</v>
      </c>
      <c r="AC10" s="249">
        <v>4</v>
      </c>
      <c r="AD10" s="249">
        <v>0.78</v>
      </c>
      <c r="AE10" s="249">
        <v>3.24</v>
      </c>
      <c r="AF10" s="249">
        <v>124</v>
      </c>
      <c r="AG10" s="203"/>
      <c r="AH10" s="203">
        <v>218</v>
      </c>
      <c r="AI10" s="203">
        <v>273</v>
      </c>
      <c r="AJ10" s="203">
        <v>4.7</v>
      </c>
      <c r="AK10" s="203">
        <v>4.8</v>
      </c>
      <c r="AL10" s="188"/>
      <c r="AM10" s="188"/>
      <c r="AN10" s="188"/>
      <c r="AO10" s="188"/>
      <c r="AP10" s="188"/>
      <c r="AQ10" s="203">
        <v>4</v>
      </c>
      <c r="AR10" s="203">
        <v>2</v>
      </c>
      <c r="AS10" s="203">
        <v>2</v>
      </c>
      <c r="AT10" s="243">
        <v>75.599999999999994</v>
      </c>
      <c r="AU10" s="242">
        <v>5</v>
      </c>
      <c r="AV10" s="242">
        <v>31</v>
      </c>
      <c r="AW10" s="203">
        <v>208</v>
      </c>
      <c r="AX10" s="202">
        <v>6</v>
      </c>
      <c r="AY10" s="203">
        <v>1</v>
      </c>
      <c r="AZ10" s="243">
        <v>1</v>
      </c>
      <c r="BA10" s="249">
        <v>4</v>
      </c>
      <c r="BB10" s="242">
        <v>9</v>
      </c>
      <c r="BC10" s="190"/>
      <c r="BD10" s="190"/>
      <c r="BE10" s="190"/>
      <c r="BF10" s="255"/>
      <c r="BG10" s="242"/>
      <c r="BH10" s="202">
        <v>1</v>
      </c>
      <c r="BI10" s="189"/>
      <c r="BJ10" s="189"/>
      <c r="BK10" s="203">
        <v>168</v>
      </c>
      <c r="BL10" s="203"/>
      <c r="BM10" s="203">
        <v>27.3</v>
      </c>
      <c r="BN10" s="203">
        <v>37.6</v>
      </c>
      <c r="BO10" s="203">
        <v>22.4</v>
      </c>
      <c r="BP10" s="188" t="s">
        <v>422</v>
      </c>
      <c r="BQ10" s="203"/>
      <c r="BR10" s="188"/>
      <c r="BS10" s="188"/>
      <c r="BT10" s="188"/>
      <c r="BU10" s="188"/>
      <c r="BV10" s="188"/>
      <c r="BW10" s="188">
        <v>0</v>
      </c>
      <c r="BX10" s="254">
        <v>14</v>
      </c>
    </row>
    <row r="11" spans="1:76" s="121" customFormat="1" ht="12" customHeight="1">
      <c r="A11" s="187">
        <v>5</v>
      </c>
      <c r="B11" s="201" t="s">
        <v>330</v>
      </c>
      <c r="C11" s="202">
        <v>1</v>
      </c>
      <c r="D11" s="203">
        <v>1966</v>
      </c>
      <c r="E11" s="204" t="s">
        <v>289</v>
      </c>
      <c r="F11" s="243">
        <v>646.9</v>
      </c>
      <c r="G11" s="242">
        <v>350.8</v>
      </c>
      <c r="H11" s="242">
        <v>296.10000000000002</v>
      </c>
      <c r="I11" s="202">
        <v>2572</v>
      </c>
      <c r="J11" s="203" t="s">
        <v>291</v>
      </c>
      <c r="K11" s="203">
        <v>525</v>
      </c>
      <c r="L11" s="203">
        <v>389.7</v>
      </c>
      <c r="M11" s="188"/>
      <c r="N11" s="203"/>
      <c r="O11" s="188"/>
      <c r="P11" s="242">
        <v>2</v>
      </c>
      <c r="Q11" s="242">
        <v>2</v>
      </c>
      <c r="R11" s="242">
        <v>4</v>
      </c>
      <c r="S11" s="242">
        <v>9</v>
      </c>
      <c r="T11" s="242">
        <v>50.1</v>
      </c>
      <c r="U11" s="202">
        <v>57.6</v>
      </c>
      <c r="V11" s="203">
        <v>7.28</v>
      </c>
      <c r="W11" s="203">
        <v>96</v>
      </c>
      <c r="X11" s="203">
        <v>5.46</v>
      </c>
      <c r="Y11" s="203">
        <v>0.78</v>
      </c>
      <c r="Z11" s="188"/>
      <c r="AA11" s="188">
        <v>3.6</v>
      </c>
      <c r="AB11" s="249">
        <v>0.72</v>
      </c>
      <c r="AC11" s="249">
        <v>4</v>
      </c>
      <c r="AD11" s="249">
        <v>0.78</v>
      </c>
      <c r="AE11" s="249">
        <v>3.24</v>
      </c>
      <c r="AF11" s="249">
        <v>134.4</v>
      </c>
      <c r="AG11" s="203"/>
      <c r="AH11" s="203">
        <v>169</v>
      </c>
      <c r="AI11" s="203">
        <v>211</v>
      </c>
      <c r="AJ11" s="203">
        <v>2.9</v>
      </c>
      <c r="AK11" s="203">
        <v>4.8</v>
      </c>
      <c r="AL11" s="188"/>
      <c r="AM11" s="188"/>
      <c r="AN11" s="188"/>
      <c r="AO11" s="188"/>
      <c r="AP11" s="188"/>
      <c r="AQ11" s="203">
        <v>4</v>
      </c>
      <c r="AR11" s="203">
        <v>2</v>
      </c>
      <c r="AS11" s="203">
        <v>2</v>
      </c>
      <c r="AT11" s="243">
        <v>84.9</v>
      </c>
      <c r="AU11" s="242">
        <v>9</v>
      </c>
      <c r="AV11" s="242">
        <v>27</v>
      </c>
      <c r="AW11" s="203">
        <v>144</v>
      </c>
      <c r="AX11" s="202">
        <v>6</v>
      </c>
      <c r="AY11" s="203">
        <v>1</v>
      </c>
      <c r="AZ11" s="243">
        <v>1</v>
      </c>
      <c r="BA11" s="249">
        <v>4</v>
      </c>
      <c r="BB11" s="242">
        <v>6</v>
      </c>
      <c r="BC11" s="190"/>
      <c r="BD11" s="190"/>
      <c r="BE11" s="190"/>
      <c r="BF11" s="255"/>
      <c r="BG11" s="242"/>
      <c r="BH11" s="202">
        <v>1</v>
      </c>
      <c r="BI11" s="189"/>
      <c r="BJ11" s="189"/>
      <c r="BK11" s="203">
        <v>188.8</v>
      </c>
      <c r="BL11" s="203"/>
      <c r="BM11" s="203">
        <v>34.6</v>
      </c>
      <c r="BN11" s="203">
        <v>37.6</v>
      </c>
      <c r="BO11" s="203">
        <v>22.4</v>
      </c>
      <c r="BP11" s="188" t="s">
        <v>422</v>
      </c>
      <c r="BQ11" s="203"/>
      <c r="BR11" s="188"/>
      <c r="BS11" s="188"/>
      <c r="BT11" s="188"/>
      <c r="BU11" s="188"/>
      <c r="BV11" s="188"/>
      <c r="BW11" s="188">
        <v>0</v>
      </c>
      <c r="BX11" s="254">
        <v>13</v>
      </c>
    </row>
    <row r="12" spans="1:76" s="121" customFormat="1" ht="12" customHeight="1">
      <c r="A12" s="187">
        <v>6</v>
      </c>
      <c r="B12" s="201" t="s">
        <v>330</v>
      </c>
      <c r="C12" s="202" t="s">
        <v>331</v>
      </c>
      <c r="D12" s="203">
        <v>1978</v>
      </c>
      <c r="E12" s="204" t="s">
        <v>289</v>
      </c>
      <c r="F12" s="243">
        <v>1054.8</v>
      </c>
      <c r="G12" s="242">
        <v>587.29999999999995</v>
      </c>
      <c r="H12" s="242">
        <v>467.5</v>
      </c>
      <c r="I12" s="202">
        <v>3591</v>
      </c>
      <c r="J12" s="203" t="s">
        <v>291</v>
      </c>
      <c r="K12" s="203">
        <v>599</v>
      </c>
      <c r="L12" s="203">
        <v>539.4</v>
      </c>
      <c r="M12" s="189"/>
      <c r="N12" s="203">
        <v>539.4</v>
      </c>
      <c r="O12" s="189"/>
      <c r="P12" s="242">
        <v>2</v>
      </c>
      <c r="Q12" s="242">
        <v>3</v>
      </c>
      <c r="R12" s="242">
        <v>6</v>
      </c>
      <c r="S12" s="242">
        <v>12</v>
      </c>
      <c r="T12" s="242">
        <v>77.900000000000006</v>
      </c>
      <c r="U12" s="202">
        <v>86.4</v>
      </c>
      <c r="V12" s="203">
        <v>10.92</v>
      </c>
      <c r="W12" s="203">
        <v>144</v>
      </c>
      <c r="X12" s="203">
        <v>8.19</v>
      </c>
      <c r="Y12" s="203">
        <v>1.17</v>
      </c>
      <c r="Z12" s="188"/>
      <c r="AA12" s="188">
        <v>3.6</v>
      </c>
      <c r="AB12" s="249">
        <v>1.08</v>
      </c>
      <c r="AC12" s="249">
        <v>6</v>
      </c>
      <c r="AD12" s="249">
        <v>1.17</v>
      </c>
      <c r="AE12" s="249">
        <v>4.8600000000000003</v>
      </c>
      <c r="AF12" s="249">
        <v>180.2</v>
      </c>
      <c r="AG12" s="203"/>
      <c r="AH12" s="203">
        <v>112</v>
      </c>
      <c r="AI12" s="203">
        <v>140</v>
      </c>
      <c r="AJ12" s="203">
        <v>3.9</v>
      </c>
      <c r="AK12" s="203">
        <v>7.2</v>
      </c>
      <c r="AL12" s="188"/>
      <c r="AM12" s="188"/>
      <c r="AN12" s="188"/>
      <c r="AO12" s="188"/>
      <c r="AP12" s="188"/>
      <c r="AQ12" s="203">
        <v>6</v>
      </c>
      <c r="AR12" s="203">
        <v>3</v>
      </c>
      <c r="AS12" s="203">
        <v>3</v>
      </c>
      <c r="AT12" s="243">
        <v>108.2</v>
      </c>
      <c r="AU12" s="242">
        <v>12</v>
      </c>
      <c r="AV12" s="242">
        <v>36</v>
      </c>
      <c r="AW12" s="203">
        <v>192</v>
      </c>
      <c r="AX12" s="202">
        <v>9</v>
      </c>
      <c r="AY12" s="203">
        <v>1</v>
      </c>
      <c r="AZ12" s="243">
        <v>1</v>
      </c>
      <c r="BA12" s="249">
        <v>6</v>
      </c>
      <c r="BB12" s="242">
        <v>6</v>
      </c>
      <c r="BC12" s="190"/>
      <c r="BD12" s="190"/>
      <c r="BE12" s="190"/>
      <c r="BF12" s="255"/>
      <c r="BG12" s="242"/>
      <c r="BH12" s="202">
        <v>1</v>
      </c>
      <c r="BI12" s="189"/>
      <c r="BJ12" s="189"/>
      <c r="BK12" s="203">
        <v>240.4</v>
      </c>
      <c r="BL12" s="203"/>
      <c r="BM12" s="203">
        <v>47.5</v>
      </c>
      <c r="BN12" s="203">
        <v>56.4</v>
      </c>
      <c r="BO12" s="203">
        <v>33.6</v>
      </c>
      <c r="BP12" s="188" t="s">
        <v>422</v>
      </c>
      <c r="BQ12" s="203"/>
      <c r="BR12" s="188"/>
      <c r="BS12" s="188"/>
      <c r="BT12" s="188"/>
      <c r="BU12" s="188"/>
      <c r="BV12" s="188"/>
      <c r="BW12" s="188">
        <v>0</v>
      </c>
      <c r="BX12" s="254">
        <v>14</v>
      </c>
    </row>
    <row r="13" spans="1:76" s="121" customFormat="1" ht="12" customHeight="1">
      <c r="A13" s="187">
        <v>7</v>
      </c>
      <c r="B13" s="201" t="s">
        <v>330</v>
      </c>
      <c r="C13" s="202">
        <v>2</v>
      </c>
      <c r="D13" s="203">
        <v>1954</v>
      </c>
      <c r="E13" s="204" t="s">
        <v>289</v>
      </c>
      <c r="F13" s="243">
        <v>436</v>
      </c>
      <c r="G13" s="242">
        <v>436</v>
      </c>
      <c r="H13" s="242"/>
      <c r="I13" s="202">
        <v>1581</v>
      </c>
      <c r="J13" s="203" t="s">
        <v>291</v>
      </c>
      <c r="K13" s="203">
        <v>277</v>
      </c>
      <c r="L13" s="203">
        <v>240</v>
      </c>
      <c r="M13" s="189"/>
      <c r="N13" s="203">
        <v>240</v>
      </c>
      <c r="O13" s="189"/>
      <c r="P13" s="242">
        <v>2</v>
      </c>
      <c r="Q13" s="242">
        <v>2</v>
      </c>
      <c r="R13" s="242">
        <v>4</v>
      </c>
      <c r="S13" s="242">
        <v>8</v>
      </c>
      <c r="T13" s="242">
        <v>47.3</v>
      </c>
      <c r="U13" s="202">
        <v>57.6</v>
      </c>
      <c r="V13" s="203">
        <v>7.28</v>
      </c>
      <c r="W13" s="203">
        <v>96</v>
      </c>
      <c r="X13" s="203">
        <v>5.46</v>
      </c>
      <c r="Y13" s="203">
        <v>0.78</v>
      </c>
      <c r="Z13" s="188"/>
      <c r="AA13" s="188">
        <v>3.6</v>
      </c>
      <c r="AB13" s="249">
        <v>0.72</v>
      </c>
      <c r="AC13" s="249">
        <v>4</v>
      </c>
      <c r="AD13" s="249">
        <v>0.78</v>
      </c>
      <c r="AE13" s="249">
        <v>3.24</v>
      </c>
      <c r="AF13" s="249">
        <v>113.2</v>
      </c>
      <c r="AG13" s="203"/>
      <c r="AH13" s="203">
        <v>169</v>
      </c>
      <c r="AI13" s="203">
        <v>212</v>
      </c>
      <c r="AJ13" s="203">
        <v>1.7</v>
      </c>
      <c r="AK13" s="203">
        <v>4.8</v>
      </c>
      <c r="AL13" s="188"/>
      <c r="AM13" s="188"/>
      <c r="AN13" s="188"/>
      <c r="AO13" s="188"/>
      <c r="AP13" s="188"/>
      <c r="AQ13" s="203">
        <v>4</v>
      </c>
      <c r="AR13" s="203">
        <v>2</v>
      </c>
      <c r="AS13" s="203">
        <v>2</v>
      </c>
      <c r="AT13" s="243">
        <v>65.900000000000006</v>
      </c>
      <c r="AU13" s="242">
        <v>8</v>
      </c>
      <c r="AV13" s="242">
        <v>24</v>
      </c>
      <c r="AW13" s="203">
        <v>128</v>
      </c>
      <c r="AX13" s="202">
        <v>6</v>
      </c>
      <c r="AY13" s="203">
        <v>1</v>
      </c>
      <c r="AZ13" s="243">
        <v>1</v>
      </c>
      <c r="BA13" s="249">
        <v>4</v>
      </c>
      <c r="BB13" s="242">
        <v>6</v>
      </c>
      <c r="BC13" s="190"/>
      <c r="BD13" s="190"/>
      <c r="BE13" s="190"/>
      <c r="BF13" s="255"/>
      <c r="BG13" s="242"/>
      <c r="BH13" s="202">
        <v>1</v>
      </c>
      <c r="BI13" s="189"/>
      <c r="BJ13" s="189"/>
      <c r="BK13" s="203">
        <v>146.4</v>
      </c>
      <c r="BL13" s="203"/>
      <c r="BM13" s="203">
        <v>26</v>
      </c>
      <c r="BN13" s="203">
        <v>37.6</v>
      </c>
      <c r="BO13" s="203">
        <v>22.4</v>
      </c>
      <c r="BP13" s="188" t="s">
        <v>422</v>
      </c>
      <c r="BQ13" s="203"/>
      <c r="BR13" s="188"/>
      <c r="BS13" s="188"/>
      <c r="BT13" s="188"/>
      <c r="BU13" s="188"/>
      <c r="BV13" s="188"/>
      <c r="BW13" s="188">
        <v>0</v>
      </c>
      <c r="BX13" s="254">
        <v>15</v>
      </c>
    </row>
    <row r="14" spans="1:76" s="121" customFormat="1" ht="12" customHeight="1">
      <c r="A14" s="187">
        <v>8</v>
      </c>
      <c r="B14" s="201" t="s">
        <v>330</v>
      </c>
      <c r="C14" s="202">
        <v>4</v>
      </c>
      <c r="D14" s="203">
        <v>1954</v>
      </c>
      <c r="E14" s="204" t="s">
        <v>289</v>
      </c>
      <c r="F14" s="243">
        <v>439.6</v>
      </c>
      <c r="G14" s="242">
        <v>439.6</v>
      </c>
      <c r="H14" s="242"/>
      <c r="I14" s="202">
        <v>1642</v>
      </c>
      <c r="J14" s="203" t="s">
        <v>291</v>
      </c>
      <c r="K14" s="203">
        <v>280</v>
      </c>
      <c r="L14" s="203">
        <v>244.4</v>
      </c>
      <c r="M14" s="189"/>
      <c r="N14" s="203"/>
      <c r="O14" s="189"/>
      <c r="P14" s="242">
        <v>2</v>
      </c>
      <c r="Q14" s="242">
        <v>2</v>
      </c>
      <c r="R14" s="242">
        <v>4</v>
      </c>
      <c r="S14" s="242">
        <v>8</v>
      </c>
      <c r="T14" s="242">
        <v>47.3</v>
      </c>
      <c r="U14" s="202">
        <v>57.6</v>
      </c>
      <c r="V14" s="203">
        <v>7.28</v>
      </c>
      <c r="W14" s="203">
        <v>96</v>
      </c>
      <c r="X14" s="203">
        <v>5.46</v>
      </c>
      <c r="Y14" s="203">
        <v>0.78</v>
      </c>
      <c r="Z14" s="188"/>
      <c r="AA14" s="188">
        <v>3.6</v>
      </c>
      <c r="AB14" s="249">
        <v>0.72</v>
      </c>
      <c r="AC14" s="249">
        <v>4</v>
      </c>
      <c r="AD14" s="249">
        <v>0.78</v>
      </c>
      <c r="AE14" s="249">
        <v>3.24</v>
      </c>
      <c r="AF14" s="249">
        <v>113.8</v>
      </c>
      <c r="AG14" s="203"/>
      <c r="AH14" s="203">
        <v>169</v>
      </c>
      <c r="AI14" s="203">
        <v>212</v>
      </c>
      <c r="AJ14" s="203">
        <v>1.7</v>
      </c>
      <c r="AK14" s="203">
        <v>4.8</v>
      </c>
      <c r="AL14" s="188"/>
      <c r="AM14" s="188"/>
      <c r="AN14" s="188"/>
      <c r="AO14" s="188"/>
      <c r="AP14" s="188"/>
      <c r="AQ14" s="203">
        <v>4</v>
      </c>
      <c r="AR14" s="203">
        <v>2</v>
      </c>
      <c r="AS14" s="203">
        <v>2</v>
      </c>
      <c r="AT14" s="243">
        <v>66.400000000000006</v>
      </c>
      <c r="AU14" s="242">
        <v>8</v>
      </c>
      <c r="AV14" s="242">
        <v>24</v>
      </c>
      <c r="AW14" s="203">
        <v>128</v>
      </c>
      <c r="AX14" s="202">
        <v>6</v>
      </c>
      <c r="AY14" s="203">
        <v>1</v>
      </c>
      <c r="AZ14" s="243">
        <v>1</v>
      </c>
      <c r="BA14" s="249">
        <v>4</v>
      </c>
      <c r="BB14" s="242">
        <v>6</v>
      </c>
      <c r="BC14" s="190"/>
      <c r="BD14" s="190"/>
      <c r="BE14" s="190"/>
      <c r="BF14" s="255"/>
      <c r="BG14" s="242"/>
      <c r="BH14" s="202">
        <v>1</v>
      </c>
      <c r="BI14" s="189"/>
      <c r="BJ14" s="189"/>
      <c r="BK14" s="203">
        <v>147.6</v>
      </c>
      <c r="BL14" s="203"/>
      <c r="BM14" s="203">
        <v>26.2</v>
      </c>
      <c r="BN14" s="203">
        <v>37.6</v>
      </c>
      <c r="BO14" s="203">
        <v>22.4</v>
      </c>
      <c r="BP14" s="188" t="s">
        <v>422</v>
      </c>
      <c r="BQ14" s="203"/>
      <c r="BR14" s="188"/>
      <c r="BS14" s="188"/>
      <c r="BT14" s="188"/>
      <c r="BU14" s="188"/>
      <c r="BV14" s="188"/>
      <c r="BW14" s="188">
        <v>0</v>
      </c>
      <c r="BX14" s="254">
        <v>20</v>
      </c>
    </row>
    <row r="15" spans="1:76" s="121" customFormat="1" ht="12" customHeight="1">
      <c r="A15" s="187">
        <v>9</v>
      </c>
      <c r="B15" s="201" t="s">
        <v>330</v>
      </c>
      <c r="C15" s="202">
        <v>5</v>
      </c>
      <c r="D15" s="203">
        <v>1963</v>
      </c>
      <c r="E15" s="204" t="s">
        <v>289</v>
      </c>
      <c r="F15" s="243">
        <v>1263.9000000000001</v>
      </c>
      <c r="G15" s="242">
        <v>1263.9000000000001</v>
      </c>
      <c r="H15" s="242"/>
      <c r="I15" s="202">
        <v>5089</v>
      </c>
      <c r="J15" s="203" t="s">
        <v>291</v>
      </c>
      <c r="K15" s="203">
        <v>431</v>
      </c>
      <c r="L15" s="203">
        <v>385.2</v>
      </c>
      <c r="M15" s="189"/>
      <c r="N15" s="203"/>
      <c r="O15" s="189"/>
      <c r="P15" s="242">
        <v>4</v>
      </c>
      <c r="Q15" s="242">
        <v>2</v>
      </c>
      <c r="R15" s="242">
        <v>8</v>
      </c>
      <c r="S15" s="242">
        <v>32</v>
      </c>
      <c r="T15" s="242">
        <v>117.5</v>
      </c>
      <c r="U15" s="202">
        <v>115.2</v>
      </c>
      <c r="V15" s="203">
        <v>14.56</v>
      </c>
      <c r="W15" s="203">
        <v>192</v>
      </c>
      <c r="X15" s="203">
        <v>5.46</v>
      </c>
      <c r="Y15" s="203">
        <v>2.34</v>
      </c>
      <c r="Z15" s="188"/>
      <c r="AA15" s="188">
        <v>3.6</v>
      </c>
      <c r="AB15" s="249">
        <v>0.72</v>
      </c>
      <c r="AC15" s="249">
        <v>8</v>
      </c>
      <c r="AD15" s="249">
        <v>0.78</v>
      </c>
      <c r="AE15" s="249">
        <v>6.48</v>
      </c>
      <c r="AF15" s="249">
        <v>134</v>
      </c>
      <c r="AG15" s="203"/>
      <c r="AH15" s="203">
        <v>20</v>
      </c>
      <c r="AI15" s="203">
        <v>40</v>
      </c>
      <c r="AJ15" s="203">
        <v>3</v>
      </c>
      <c r="AK15" s="203">
        <v>4.8</v>
      </c>
      <c r="AL15" s="188"/>
      <c r="AM15" s="188"/>
      <c r="AN15" s="188"/>
      <c r="AO15" s="188"/>
      <c r="AP15" s="188"/>
      <c r="AQ15" s="203">
        <v>4</v>
      </c>
      <c r="AR15" s="203">
        <v>6</v>
      </c>
      <c r="AS15" s="203">
        <v>2</v>
      </c>
      <c r="AT15" s="243">
        <v>84.6</v>
      </c>
      <c r="AU15" s="242">
        <v>32</v>
      </c>
      <c r="AV15" s="242">
        <v>96</v>
      </c>
      <c r="AW15" s="203">
        <v>832</v>
      </c>
      <c r="AX15" s="202">
        <v>6</v>
      </c>
      <c r="AY15" s="203">
        <v>1</v>
      </c>
      <c r="AZ15" s="243">
        <v>1</v>
      </c>
      <c r="BA15" s="249">
        <v>8</v>
      </c>
      <c r="BB15" s="242">
        <v>10</v>
      </c>
      <c r="BC15" s="190"/>
      <c r="BD15" s="190"/>
      <c r="BE15" s="190"/>
      <c r="BF15" s="255"/>
      <c r="BG15" s="242"/>
      <c r="BH15" s="202">
        <v>1</v>
      </c>
      <c r="BI15" s="189"/>
      <c r="BJ15" s="189"/>
      <c r="BK15" s="203">
        <v>188</v>
      </c>
      <c r="BL15" s="203"/>
      <c r="BM15" s="203">
        <v>34.5</v>
      </c>
      <c r="BN15" s="203">
        <v>75.2</v>
      </c>
      <c r="BO15" s="203">
        <v>22.4</v>
      </c>
      <c r="BP15" s="188" t="s">
        <v>422</v>
      </c>
      <c r="BQ15" s="203"/>
      <c r="BR15" s="188"/>
      <c r="BS15" s="188"/>
      <c r="BT15" s="188"/>
      <c r="BU15" s="188"/>
      <c r="BV15" s="188"/>
      <c r="BW15" s="188">
        <v>0</v>
      </c>
      <c r="BX15" s="254">
        <v>41</v>
      </c>
    </row>
    <row r="16" spans="1:76" s="121" customFormat="1" ht="12" customHeight="1">
      <c r="A16" s="187">
        <v>10</v>
      </c>
      <c r="B16" s="201" t="s">
        <v>330</v>
      </c>
      <c r="C16" s="202">
        <v>7</v>
      </c>
      <c r="D16" s="203">
        <v>1958</v>
      </c>
      <c r="E16" s="204" t="s">
        <v>289</v>
      </c>
      <c r="F16" s="243">
        <v>644</v>
      </c>
      <c r="G16" s="242">
        <v>644</v>
      </c>
      <c r="H16" s="242"/>
      <c r="I16" s="202">
        <v>3167</v>
      </c>
      <c r="J16" s="203" t="s">
        <v>291</v>
      </c>
      <c r="K16" s="203">
        <v>462</v>
      </c>
      <c r="L16" s="203">
        <v>152.9</v>
      </c>
      <c r="M16" s="189"/>
      <c r="N16" s="203"/>
      <c r="O16" s="189"/>
      <c r="P16" s="242">
        <v>2</v>
      </c>
      <c r="Q16" s="242">
        <v>2</v>
      </c>
      <c r="R16" s="242">
        <v>4</v>
      </c>
      <c r="S16" s="242">
        <v>12</v>
      </c>
      <c r="T16" s="242">
        <v>67.599999999999994</v>
      </c>
      <c r="U16" s="202">
        <v>57.6</v>
      </c>
      <c r="V16" s="203">
        <v>7.28</v>
      </c>
      <c r="W16" s="203">
        <v>96</v>
      </c>
      <c r="X16" s="203">
        <v>5.46</v>
      </c>
      <c r="Y16" s="203">
        <v>0.78</v>
      </c>
      <c r="Z16" s="188"/>
      <c r="AA16" s="188">
        <v>3.6</v>
      </c>
      <c r="AB16" s="249">
        <v>0.72</v>
      </c>
      <c r="AC16" s="249">
        <v>4</v>
      </c>
      <c r="AD16" s="249">
        <v>0.78</v>
      </c>
      <c r="AE16" s="249">
        <v>3.24</v>
      </c>
      <c r="AF16" s="249">
        <v>135.80000000000001</v>
      </c>
      <c r="AG16" s="203"/>
      <c r="AH16" s="203">
        <v>77</v>
      </c>
      <c r="AI16" s="203">
        <v>96</v>
      </c>
      <c r="AJ16" s="203">
        <v>1.5</v>
      </c>
      <c r="AK16" s="203">
        <v>4.8</v>
      </c>
      <c r="AL16" s="188"/>
      <c r="AM16" s="188"/>
      <c r="AN16" s="188"/>
      <c r="AO16" s="188"/>
      <c r="AP16" s="188"/>
      <c r="AQ16" s="203">
        <v>4</v>
      </c>
      <c r="AR16" s="203">
        <v>2</v>
      </c>
      <c r="AS16" s="203">
        <v>2</v>
      </c>
      <c r="AT16" s="243">
        <v>86.2</v>
      </c>
      <c r="AU16" s="242">
        <v>12</v>
      </c>
      <c r="AV16" s="242">
        <v>36</v>
      </c>
      <c r="AW16" s="203">
        <v>192</v>
      </c>
      <c r="AX16" s="202">
        <v>6</v>
      </c>
      <c r="AY16" s="203">
        <v>1</v>
      </c>
      <c r="AZ16" s="243">
        <v>1</v>
      </c>
      <c r="BA16" s="249">
        <v>4</v>
      </c>
      <c r="BB16" s="242">
        <v>6</v>
      </c>
      <c r="BC16" s="190"/>
      <c r="BD16" s="190"/>
      <c r="BE16" s="190"/>
      <c r="BF16" s="255"/>
      <c r="BG16" s="242"/>
      <c r="BH16" s="202">
        <v>1</v>
      </c>
      <c r="BI16" s="189"/>
      <c r="BJ16" s="189"/>
      <c r="BK16" s="203">
        <v>191.6</v>
      </c>
      <c r="BL16" s="203"/>
      <c r="BM16" s="203">
        <v>33</v>
      </c>
      <c r="BN16" s="203">
        <v>37.6</v>
      </c>
      <c r="BO16" s="203">
        <v>22.4</v>
      </c>
      <c r="BP16" s="188" t="s">
        <v>422</v>
      </c>
      <c r="BQ16" s="203"/>
      <c r="BR16" s="188"/>
      <c r="BS16" s="188"/>
      <c r="BT16" s="188"/>
      <c r="BU16" s="188"/>
      <c r="BV16" s="188"/>
      <c r="BW16" s="188">
        <v>0</v>
      </c>
      <c r="BX16" s="254">
        <v>29</v>
      </c>
    </row>
    <row r="17" spans="1:76" s="121" customFormat="1" ht="12" customHeight="1">
      <c r="A17" s="187">
        <v>11</v>
      </c>
      <c r="B17" s="201" t="s">
        <v>330</v>
      </c>
      <c r="C17" s="202">
        <v>8</v>
      </c>
      <c r="D17" s="203">
        <v>1955</v>
      </c>
      <c r="E17" s="204" t="s">
        <v>289</v>
      </c>
      <c r="F17" s="243">
        <v>432.8</v>
      </c>
      <c r="G17" s="242">
        <v>432.8</v>
      </c>
      <c r="H17" s="242"/>
      <c r="I17" s="202">
        <v>1640</v>
      </c>
      <c r="J17" s="203" t="s">
        <v>291</v>
      </c>
      <c r="K17" s="203">
        <v>278</v>
      </c>
      <c r="L17" s="203">
        <v>186.2</v>
      </c>
      <c r="M17" s="189"/>
      <c r="N17" s="203">
        <v>186.2</v>
      </c>
      <c r="O17" s="189"/>
      <c r="P17" s="242">
        <v>2</v>
      </c>
      <c r="Q17" s="242">
        <v>2</v>
      </c>
      <c r="R17" s="242">
        <v>4</v>
      </c>
      <c r="S17" s="242">
        <v>8</v>
      </c>
      <c r="T17" s="242">
        <v>45.8</v>
      </c>
      <c r="U17" s="202">
        <v>57.6</v>
      </c>
      <c r="V17" s="203">
        <v>7.28</v>
      </c>
      <c r="W17" s="203">
        <v>96</v>
      </c>
      <c r="X17" s="203">
        <v>5.46</v>
      </c>
      <c r="Y17" s="203">
        <v>0.78</v>
      </c>
      <c r="Z17" s="188"/>
      <c r="AA17" s="188">
        <v>3.6</v>
      </c>
      <c r="AB17" s="249">
        <v>0.72</v>
      </c>
      <c r="AC17" s="249">
        <v>4</v>
      </c>
      <c r="AD17" s="249">
        <v>0.78</v>
      </c>
      <c r="AE17" s="249">
        <v>3.24</v>
      </c>
      <c r="AF17" s="249">
        <v>113.6</v>
      </c>
      <c r="AG17" s="203"/>
      <c r="AH17" s="203">
        <v>60</v>
      </c>
      <c r="AI17" s="203">
        <v>75</v>
      </c>
      <c r="AJ17" s="203">
        <v>1.5</v>
      </c>
      <c r="AK17" s="203">
        <v>4.8</v>
      </c>
      <c r="AL17" s="188"/>
      <c r="AM17" s="188"/>
      <c r="AN17" s="188"/>
      <c r="AO17" s="188"/>
      <c r="AP17" s="188"/>
      <c r="AQ17" s="203">
        <v>4</v>
      </c>
      <c r="AR17" s="203">
        <v>2</v>
      </c>
      <c r="AS17" s="203">
        <v>2</v>
      </c>
      <c r="AT17" s="243">
        <v>66.2</v>
      </c>
      <c r="AU17" s="242">
        <v>8</v>
      </c>
      <c r="AV17" s="242">
        <v>24</v>
      </c>
      <c r="AW17" s="203">
        <v>128</v>
      </c>
      <c r="AX17" s="202">
        <v>6</v>
      </c>
      <c r="AY17" s="203">
        <v>1</v>
      </c>
      <c r="AZ17" s="243">
        <v>1</v>
      </c>
      <c r="BA17" s="249">
        <v>4</v>
      </c>
      <c r="BB17" s="242">
        <v>6</v>
      </c>
      <c r="BC17" s="190"/>
      <c r="BD17" s="190"/>
      <c r="BE17" s="190"/>
      <c r="BF17" s="255">
        <v>1</v>
      </c>
      <c r="BG17" s="242"/>
      <c r="BH17" s="202">
        <v>1</v>
      </c>
      <c r="BI17" s="189"/>
      <c r="BJ17" s="189"/>
      <c r="BK17" s="203">
        <v>147.19999999999999</v>
      </c>
      <c r="BL17" s="203"/>
      <c r="BM17" s="203">
        <v>26.1</v>
      </c>
      <c r="BN17" s="203">
        <v>37.6</v>
      </c>
      <c r="BO17" s="203">
        <v>22.4</v>
      </c>
      <c r="BP17" s="188" t="s">
        <v>422</v>
      </c>
      <c r="BQ17" s="203"/>
      <c r="BR17" s="188"/>
      <c r="BS17" s="188"/>
      <c r="BT17" s="188"/>
      <c r="BU17" s="188"/>
      <c r="BV17" s="188"/>
      <c r="BW17" s="188">
        <v>4</v>
      </c>
      <c r="BX17" s="254">
        <v>22</v>
      </c>
    </row>
    <row r="18" spans="1:76" s="121" customFormat="1" ht="12" customHeight="1">
      <c r="A18" s="187">
        <v>12</v>
      </c>
      <c r="B18" s="201" t="s">
        <v>330</v>
      </c>
      <c r="C18" s="202">
        <v>9</v>
      </c>
      <c r="D18" s="203">
        <v>1960</v>
      </c>
      <c r="E18" s="204" t="s">
        <v>289</v>
      </c>
      <c r="F18" s="243">
        <v>633.79999999999995</v>
      </c>
      <c r="G18" s="242">
        <v>633.79999999999995</v>
      </c>
      <c r="H18" s="242"/>
      <c r="I18" s="202">
        <v>2527</v>
      </c>
      <c r="J18" s="203" t="s">
        <v>291</v>
      </c>
      <c r="K18" s="203">
        <v>432</v>
      </c>
      <c r="L18" s="203">
        <v>386.4</v>
      </c>
      <c r="M18" s="189"/>
      <c r="N18" s="203"/>
      <c r="O18" s="189"/>
      <c r="P18" s="242">
        <v>2</v>
      </c>
      <c r="Q18" s="242">
        <v>2</v>
      </c>
      <c r="R18" s="242">
        <v>4</v>
      </c>
      <c r="S18" s="242">
        <v>16</v>
      </c>
      <c r="T18" s="242">
        <v>57.2</v>
      </c>
      <c r="U18" s="202">
        <v>57.6</v>
      </c>
      <c r="V18" s="203">
        <v>7.28</v>
      </c>
      <c r="W18" s="203">
        <v>96</v>
      </c>
      <c r="X18" s="203">
        <v>5.46</v>
      </c>
      <c r="Y18" s="203">
        <v>0.78</v>
      </c>
      <c r="Z18" s="188"/>
      <c r="AA18" s="188">
        <v>3.6</v>
      </c>
      <c r="AB18" s="249">
        <v>0.72</v>
      </c>
      <c r="AC18" s="249">
        <v>4</v>
      </c>
      <c r="AD18" s="249">
        <v>0.78</v>
      </c>
      <c r="AE18" s="249">
        <v>3.24</v>
      </c>
      <c r="AF18" s="249">
        <v>134.19999999999999</v>
      </c>
      <c r="AG18" s="203"/>
      <c r="AH18" s="203">
        <v>70</v>
      </c>
      <c r="AI18" s="203">
        <v>87</v>
      </c>
      <c r="AJ18" s="203">
        <v>0.9</v>
      </c>
      <c r="AK18" s="203">
        <v>4.8</v>
      </c>
      <c r="AL18" s="188"/>
      <c r="AM18" s="188"/>
      <c r="AN18" s="188"/>
      <c r="AO18" s="188"/>
      <c r="AP18" s="188"/>
      <c r="AQ18" s="203">
        <v>4</v>
      </c>
      <c r="AR18" s="203">
        <v>2</v>
      </c>
      <c r="AS18" s="203">
        <v>2</v>
      </c>
      <c r="AT18" s="243">
        <v>84.8</v>
      </c>
      <c r="AU18" s="242">
        <v>16</v>
      </c>
      <c r="AV18" s="242">
        <v>18</v>
      </c>
      <c r="AW18" s="203">
        <v>256</v>
      </c>
      <c r="AX18" s="202">
        <v>6</v>
      </c>
      <c r="AY18" s="203">
        <v>1</v>
      </c>
      <c r="AZ18" s="243">
        <v>1</v>
      </c>
      <c r="BA18" s="249">
        <v>4</v>
      </c>
      <c r="BB18" s="242">
        <v>6</v>
      </c>
      <c r="BC18" s="190"/>
      <c r="BD18" s="190"/>
      <c r="BE18" s="190"/>
      <c r="BF18" s="255"/>
      <c r="BG18" s="242"/>
      <c r="BH18" s="202">
        <v>1</v>
      </c>
      <c r="BI18" s="189"/>
      <c r="BJ18" s="189"/>
      <c r="BK18" s="203">
        <v>188.4</v>
      </c>
      <c r="BL18" s="203"/>
      <c r="BM18" s="203">
        <v>34.6</v>
      </c>
      <c r="BN18" s="203">
        <v>37.6</v>
      </c>
      <c r="BO18" s="203">
        <v>22.4</v>
      </c>
      <c r="BP18" s="188" t="s">
        <v>422</v>
      </c>
      <c r="BQ18" s="203"/>
      <c r="BR18" s="188"/>
      <c r="BS18" s="188"/>
      <c r="BT18" s="188"/>
      <c r="BU18" s="188"/>
      <c r="BV18" s="188"/>
      <c r="BW18" s="188">
        <v>0</v>
      </c>
      <c r="BX18" s="254">
        <v>26</v>
      </c>
    </row>
    <row r="19" spans="1:76" s="121" customFormat="1" ht="12" customHeight="1">
      <c r="A19" s="187">
        <v>13</v>
      </c>
      <c r="B19" s="201" t="s">
        <v>330</v>
      </c>
      <c r="C19" s="202" t="s">
        <v>332</v>
      </c>
      <c r="D19" s="203">
        <v>1962</v>
      </c>
      <c r="E19" s="204" t="s">
        <v>289</v>
      </c>
      <c r="F19" s="243">
        <v>1246.5</v>
      </c>
      <c r="G19" s="242">
        <v>1246.5</v>
      </c>
      <c r="H19" s="242"/>
      <c r="I19" s="202">
        <v>4906</v>
      </c>
      <c r="J19" s="203" t="s">
        <v>291</v>
      </c>
      <c r="K19" s="203">
        <v>552</v>
      </c>
      <c r="L19" s="203">
        <v>497.9</v>
      </c>
      <c r="M19" s="189"/>
      <c r="N19" s="203">
        <v>497.9</v>
      </c>
      <c r="O19" s="189"/>
      <c r="P19" s="242">
        <v>3</v>
      </c>
      <c r="Q19" s="242">
        <v>2</v>
      </c>
      <c r="R19" s="242">
        <v>6</v>
      </c>
      <c r="S19" s="242">
        <v>43</v>
      </c>
      <c r="T19" s="242">
        <v>81.400000000000006</v>
      </c>
      <c r="U19" s="202">
        <v>86.4</v>
      </c>
      <c r="V19" s="203">
        <v>10.92</v>
      </c>
      <c r="W19" s="203">
        <v>144</v>
      </c>
      <c r="X19" s="203">
        <v>5.46</v>
      </c>
      <c r="Y19" s="203">
        <v>1.56</v>
      </c>
      <c r="Z19" s="188"/>
      <c r="AA19" s="188">
        <v>3.6</v>
      </c>
      <c r="AB19" s="249">
        <v>0.72</v>
      </c>
      <c r="AC19" s="249">
        <v>6</v>
      </c>
      <c r="AD19" s="249">
        <v>0.78</v>
      </c>
      <c r="AE19" s="249">
        <v>4.8600000000000003</v>
      </c>
      <c r="AF19" s="203">
        <v>153.6</v>
      </c>
      <c r="AG19" s="203"/>
      <c r="AH19" s="203">
        <v>74</v>
      </c>
      <c r="AI19" s="203">
        <v>93</v>
      </c>
      <c r="AJ19" s="203">
        <v>1.9</v>
      </c>
      <c r="AK19" s="203">
        <v>4.8</v>
      </c>
      <c r="AL19" s="188"/>
      <c r="AM19" s="188"/>
      <c r="AN19" s="188"/>
      <c r="AO19" s="188"/>
      <c r="AP19" s="188"/>
      <c r="AQ19" s="203">
        <v>4</v>
      </c>
      <c r="AR19" s="203">
        <v>4</v>
      </c>
      <c r="AS19" s="203">
        <v>2</v>
      </c>
      <c r="AT19" s="243">
        <v>102.2</v>
      </c>
      <c r="AU19" s="242" t="s">
        <v>379</v>
      </c>
      <c r="AV19" s="242">
        <v>43</v>
      </c>
      <c r="AW19" s="203">
        <v>946</v>
      </c>
      <c r="AX19" s="202">
        <v>6</v>
      </c>
      <c r="AY19" s="203">
        <v>2</v>
      </c>
      <c r="AZ19" s="243">
        <v>2</v>
      </c>
      <c r="BA19" s="249">
        <v>6</v>
      </c>
      <c r="BB19" s="242">
        <v>58</v>
      </c>
      <c r="BC19" s="190"/>
      <c r="BD19" s="190"/>
      <c r="BE19" s="190"/>
      <c r="BF19" s="255"/>
      <c r="BG19" s="242"/>
      <c r="BH19" s="202">
        <v>1</v>
      </c>
      <c r="BI19" s="189"/>
      <c r="BJ19" s="189"/>
      <c r="BK19" s="203">
        <v>227.2</v>
      </c>
      <c r="BL19" s="203">
        <v>44.3</v>
      </c>
      <c r="BM19" s="203">
        <v>44.3</v>
      </c>
      <c r="BN19" s="203">
        <v>56.4</v>
      </c>
      <c r="BO19" s="203">
        <v>22.4</v>
      </c>
      <c r="BP19" s="188" t="s">
        <v>422</v>
      </c>
      <c r="BQ19" s="203"/>
      <c r="BR19" s="188"/>
      <c r="BS19" s="188"/>
      <c r="BT19" s="188"/>
      <c r="BU19" s="188"/>
      <c r="BV19" s="188"/>
      <c r="BW19" s="188">
        <v>8</v>
      </c>
      <c r="BX19" s="254">
        <v>72</v>
      </c>
    </row>
    <row r="20" spans="1:76" s="121" customFormat="1" ht="12" customHeight="1">
      <c r="A20" s="187">
        <v>14</v>
      </c>
      <c r="B20" s="201" t="s">
        <v>330</v>
      </c>
      <c r="C20" s="202" t="s">
        <v>333</v>
      </c>
      <c r="D20" s="203">
        <v>1973</v>
      </c>
      <c r="E20" s="204" t="s">
        <v>289</v>
      </c>
      <c r="F20" s="243">
        <v>2654</v>
      </c>
      <c r="G20" s="242">
        <v>2084.9</v>
      </c>
      <c r="H20" s="242">
        <v>569.1</v>
      </c>
      <c r="I20" s="202">
        <v>10974</v>
      </c>
      <c r="J20" s="203" t="s">
        <v>290</v>
      </c>
      <c r="K20" s="203">
        <v>722</v>
      </c>
      <c r="L20" s="203">
        <v>653</v>
      </c>
      <c r="M20" s="189"/>
      <c r="N20" s="203">
        <v>653</v>
      </c>
      <c r="O20" s="189"/>
      <c r="P20" s="242">
        <v>5</v>
      </c>
      <c r="Q20" s="242">
        <v>3</v>
      </c>
      <c r="R20" s="242">
        <v>15</v>
      </c>
      <c r="S20" s="242">
        <v>44</v>
      </c>
      <c r="T20" s="242">
        <v>154</v>
      </c>
      <c r="U20" s="202">
        <v>216</v>
      </c>
      <c r="V20" s="203">
        <v>27.3</v>
      </c>
      <c r="W20" s="203">
        <v>360</v>
      </c>
      <c r="X20" s="203">
        <v>8.19</v>
      </c>
      <c r="Y20" s="203">
        <v>4.68</v>
      </c>
      <c r="Z20" s="188"/>
      <c r="AA20" s="188">
        <v>3.6</v>
      </c>
      <c r="AB20" s="249">
        <v>1.08</v>
      </c>
      <c r="AC20" s="249">
        <v>15</v>
      </c>
      <c r="AD20" s="249">
        <v>1.17</v>
      </c>
      <c r="AE20" s="249">
        <v>12.15</v>
      </c>
      <c r="AF20" s="249">
        <v>199.8</v>
      </c>
      <c r="AG20" s="203"/>
      <c r="AH20" s="203">
        <v>117</v>
      </c>
      <c r="AI20" s="203">
        <v>146</v>
      </c>
      <c r="AJ20" s="203">
        <v>3.9</v>
      </c>
      <c r="AK20" s="203">
        <v>7.2</v>
      </c>
      <c r="AL20" s="188"/>
      <c r="AM20" s="188"/>
      <c r="AN20" s="188"/>
      <c r="AO20" s="188"/>
      <c r="AP20" s="188"/>
      <c r="AQ20" s="203">
        <v>6</v>
      </c>
      <c r="AR20" s="203">
        <v>12</v>
      </c>
      <c r="AS20" s="203">
        <v>3</v>
      </c>
      <c r="AT20" s="243">
        <v>125.8</v>
      </c>
      <c r="AU20" s="242">
        <v>44</v>
      </c>
      <c r="AV20" s="242">
        <v>132</v>
      </c>
      <c r="AW20" s="203">
        <v>1232</v>
      </c>
      <c r="AX20" s="202">
        <v>9</v>
      </c>
      <c r="AY20" s="203">
        <v>1</v>
      </c>
      <c r="AZ20" s="243">
        <v>1</v>
      </c>
      <c r="BA20" s="249">
        <v>15</v>
      </c>
      <c r="BB20" s="242">
        <v>12</v>
      </c>
      <c r="BC20" s="190"/>
      <c r="BD20" s="190"/>
      <c r="BE20" s="190"/>
      <c r="BF20" s="255"/>
      <c r="BG20" s="242"/>
      <c r="BH20" s="202">
        <v>1</v>
      </c>
      <c r="BI20" s="189"/>
      <c r="BJ20" s="189"/>
      <c r="BK20" s="203">
        <v>279.60000000000002</v>
      </c>
      <c r="BL20" s="203"/>
      <c r="BM20" s="203">
        <v>57.3</v>
      </c>
      <c r="BN20" s="203">
        <v>141</v>
      </c>
      <c r="BO20" s="203">
        <v>33.6</v>
      </c>
      <c r="BP20" s="188" t="s">
        <v>422</v>
      </c>
      <c r="BQ20" s="203"/>
      <c r="BR20" s="188"/>
      <c r="BS20" s="188"/>
      <c r="BT20" s="188"/>
      <c r="BU20" s="188"/>
      <c r="BV20" s="188"/>
      <c r="BW20" s="188">
        <v>12</v>
      </c>
      <c r="BX20" s="254">
        <v>86</v>
      </c>
    </row>
    <row r="21" spans="1:76" s="121" customFormat="1" ht="12" customHeight="1">
      <c r="A21" s="187">
        <v>15</v>
      </c>
      <c r="B21" s="201" t="s">
        <v>330</v>
      </c>
      <c r="C21" s="202">
        <v>10</v>
      </c>
      <c r="D21" s="203">
        <v>1961</v>
      </c>
      <c r="E21" s="204" t="s">
        <v>289</v>
      </c>
      <c r="F21" s="243">
        <v>1261.4000000000001</v>
      </c>
      <c r="G21" s="243">
        <v>1233.0999999999999</v>
      </c>
      <c r="H21" s="242">
        <v>28.3</v>
      </c>
      <c r="I21" s="202">
        <v>4956</v>
      </c>
      <c r="J21" s="203" t="s">
        <v>291</v>
      </c>
      <c r="K21" s="203">
        <v>854</v>
      </c>
      <c r="L21" s="203">
        <v>772.8</v>
      </c>
      <c r="M21" s="189"/>
      <c r="N21" s="203">
        <v>772.8</v>
      </c>
      <c r="O21" s="189"/>
      <c r="P21" s="242">
        <v>2</v>
      </c>
      <c r="Q21" s="242">
        <v>4</v>
      </c>
      <c r="R21" s="242">
        <v>8</v>
      </c>
      <c r="S21" s="242">
        <v>32</v>
      </c>
      <c r="T21" s="242">
        <v>78.599999999999994</v>
      </c>
      <c r="U21" s="202">
        <v>115.2</v>
      </c>
      <c r="V21" s="203">
        <v>14.56</v>
      </c>
      <c r="W21" s="203">
        <v>192</v>
      </c>
      <c r="X21" s="203">
        <v>10.92</v>
      </c>
      <c r="Y21" s="203">
        <v>1.56</v>
      </c>
      <c r="Z21" s="188"/>
      <c r="AA21" s="188">
        <v>3.6</v>
      </c>
      <c r="AB21" s="249">
        <v>1.44</v>
      </c>
      <c r="AC21" s="249">
        <v>8</v>
      </c>
      <c r="AD21" s="249">
        <v>1.56</v>
      </c>
      <c r="AE21" s="249">
        <v>6.48</v>
      </c>
      <c r="AF21" s="249">
        <v>241.4</v>
      </c>
      <c r="AG21" s="203"/>
      <c r="AH21" s="203">
        <v>38</v>
      </c>
      <c r="AI21" s="203">
        <v>60</v>
      </c>
      <c r="AJ21" s="203">
        <v>1.9</v>
      </c>
      <c r="AK21" s="203">
        <v>9.6</v>
      </c>
      <c r="AL21" s="188"/>
      <c r="AM21" s="188"/>
      <c r="AN21" s="188"/>
      <c r="AO21" s="188"/>
      <c r="AP21" s="188"/>
      <c r="AQ21" s="203">
        <v>8</v>
      </c>
      <c r="AR21" s="203">
        <v>4</v>
      </c>
      <c r="AS21" s="203">
        <v>4</v>
      </c>
      <c r="AT21" s="243">
        <v>145.30000000000001</v>
      </c>
      <c r="AU21" s="242">
        <v>32</v>
      </c>
      <c r="AV21" s="242">
        <v>96</v>
      </c>
      <c r="AW21" s="203">
        <v>512</v>
      </c>
      <c r="AX21" s="202">
        <v>12</v>
      </c>
      <c r="AY21" s="203">
        <v>1</v>
      </c>
      <c r="AZ21" s="243">
        <v>1</v>
      </c>
      <c r="BA21" s="249">
        <v>8</v>
      </c>
      <c r="BB21" s="242">
        <v>8</v>
      </c>
      <c r="BC21" s="190"/>
      <c r="BD21" s="190"/>
      <c r="BE21" s="190"/>
      <c r="BF21" s="255">
        <v>2</v>
      </c>
      <c r="BG21" s="242"/>
      <c r="BH21" s="202">
        <v>1</v>
      </c>
      <c r="BI21" s="189"/>
      <c r="BJ21" s="189"/>
      <c r="BK21" s="203">
        <v>322.8</v>
      </c>
      <c r="BL21" s="203"/>
      <c r="BM21" s="203">
        <v>68.2</v>
      </c>
      <c r="BN21" s="203">
        <v>75.2</v>
      </c>
      <c r="BO21" s="203">
        <v>44.8</v>
      </c>
      <c r="BP21" s="188" t="s">
        <v>422</v>
      </c>
      <c r="BQ21" s="203"/>
      <c r="BR21" s="188"/>
      <c r="BS21" s="188"/>
      <c r="BT21" s="188"/>
      <c r="BU21" s="188"/>
      <c r="BV21" s="188"/>
      <c r="BW21" s="188">
        <v>7</v>
      </c>
      <c r="BX21" s="254">
        <v>50</v>
      </c>
    </row>
    <row r="22" spans="1:76" s="121" customFormat="1" ht="12" customHeight="1">
      <c r="A22" s="187">
        <v>16</v>
      </c>
      <c r="B22" s="201" t="s">
        <v>330</v>
      </c>
      <c r="C22" s="202">
        <v>11</v>
      </c>
      <c r="D22" s="203">
        <v>1966</v>
      </c>
      <c r="E22" s="204" t="s">
        <v>289</v>
      </c>
      <c r="F22" s="244">
        <v>2340</v>
      </c>
      <c r="G22" s="243">
        <v>2097.6</v>
      </c>
      <c r="H22" s="242">
        <v>242.4</v>
      </c>
      <c r="I22" s="202">
        <v>8856</v>
      </c>
      <c r="J22" s="203" t="s">
        <v>290</v>
      </c>
      <c r="K22" s="203">
        <v>784</v>
      </c>
      <c r="L22" s="203">
        <v>606.5</v>
      </c>
      <c r="M22" s="189"/>
      <c r="N22" s="203">
        <v>606.5</v>
      </c>
      <c r="O22" s="189"/>
      <c r="P22" s="242">
        <v>4</v>
      </c>
      <c r="Q22" s="242">
        <v>3</v>
      </c>
      <c r="R22" s="242">
        <v>12</v>
      </c>
      <c r="S22" s="242">
        <v>92</v>
      </c>
      <c r="T22" s="242">
        <v>169.4</v>
      </c>
      <c r="U22" s="202">
        <v>172.8</v>
      </c>
      <c r="V22" s="203">
        <v>21.84</v>
      </c>
      <c r="W22" s="203">
        <v>288</v>
      </c>
      <c r="X22" s="203">
        <v>8.19</v>
      </c>
      <c r="Y22" s="203">
        <v>3.51</v>
      </c>
      <c r="Z22" s="188"/>
      <c r="AA22" s="188">
        <v>3.6</v>
      </c>
      <c r="AB22" s="249">
        <v>1.08</v>
      </c>
      <c r="AC22" s="249">
        <v>12</v>
      </c>
      <c r="AD22" s="249">
        <v>1.17</v>
      </c>
      <c r="AE22" s="249">
        <v>9.7200000000000006</v>
      </c>
      <c r="AF22" s="249">
        <v>209.8</v>
      </c>
      <c r="AG22" s="203"/>
      <c r="AH22" s="203">
        <v>58</v>
      </c>
      <c r="AI22" s="203">
        <v>23</v>
      </c>
      <c r="AJ22" s="203">
        <v>3.5</v>
      </c>
      <c r="AK22" s="203">
        <v>7.2</v>
      </c>
      <c r="AL22" s="188"/>
      <c r="AM22" s="188"/>
      <c r="AN22" s="188"/>
      <c r="AO22" s="188"/>
      <c r="AP22" s="188"/>
      <c r="AQ22" s="203">
        <v>6</v>
      </c>
      <c r="AR22" s="203">
        <v>9</v>
      </c>
      <c r="AS22" s="203">
        <v>3</v>
      </c>
      <c r="AT22" s="243">
        <v>134.80000000000001</v>
      </c>
      <c r="AU22" s="242" t="s">
        <v>379</v>
      </c>
      <c r="AV22" s="242">
        <v>88</v>
      </c>
      <c r="AW22" s="203">
        <v>192</v>
      </c>
      <c r="AX22" s="202">
        <v>9</v>
      </c>
      <c r="AY22" s="203">
        <v>2</v>
      </c>
      <c r="AZ22" s="243">
        <v>2</v>
      </c>
      <c r="BA22" s="249">
        <v>12</v>
      </c>
      <c r="BB22" s="242">
        <v>58</v>
      </c>
      <c r="BC22" s="190"/>
      <c r="BD22" s="190"/>
      <c r="BE22" s="190"/>
      <c r="BF22" s="255"/>
      <c r="BG22" s="242"/>
      <c r="BH22" s="202">
        <v>1</v>
      </c>
      <c r="BI22" s="189"/>
      <c r="BJ22" s="189"/>
      <c r="BK22" s="203">
        <v>299.60000000000002</v>
      </c>
      <c r="BL22" s="203"/>
      <c r="BM22" s="203">
        <v>62.3</v>
      </c>
      <c r="BN22" s="203">
        <v>112.8</v>
      </c>
      <c r="BO22" s="203">
        <v>33.6</v>
      </c>
      <c r="BP22" s="188" t="s">
        <v>422</v>
      </c>
      <c r="BQ22" s="203"/>
      <c r="BR22" s="188"/>
      <c r="BS22" s="188"/>
      <c r="BT22" s="188"/>
      <c r="BU22" s="188"/>
      <c r="BV22" s="188"/>
      <c r="BW22" s="188">
        <v>0</v>
      </c>
      <c r="BX22" s="254">
        <v>162</v>
      </c>
    </row>
    <row r="23" spans="1:76" s="121" customFormat="1" ht="12" customHeight="1">
      <c r="A23" s="187">
        <v>17</v>
      </c>
      <c r="B23" s="201" t="s">
        <v>330</v>
      </c>
      <c r="C23" s="202">
        <v>14</v>
      </c>
      <c r="D23" s="203">
        <v>1961</v>
      </c>
      <c r="E23" s="204" t="s">
        <v>289</v>
      </c>
      <c r="F23" s="243">
        <v>962.6</v>
      </c>
      <c r="G23" s="242">
        <v>962.6</v>
      </c>
      <c r="H23" s="242"/>
      <c r="I23" s="202">
        <v>3762</v>
      </c>
      <c r="J23" s="203" t="s">
        <v>291</v>
      </c>
      <c r="K23" s="203">
        <v>440</v>
      </c>
      <c r="L23" s="203">
        <v>427.9</v>
      </c>
      <c r="M23" s="189"/>
      <c r="N23" s="203"/>
      <c r="O23" s="189"/>
      <c r="P23" s="242">
        <v>3</v>
      </c>
      <c r="Q23" s="242">
        <v>2</v>
      </c>
      <c r="R23" s="242">
        <v>6</v>
      </c>
      <c r="S23" s="242">
        <v>24</v>
      </c>
      <c r="T23" s="242">
        <v>84.7</v>
      </c>
      <c r="U23" s="202">
        <v>86.4</v>
      </c>
      <c r="V23" s="203">
        <v>10.92</v>
      </c>
      <c r="W23" s="203">
        <v>144</v>
      </c>
      <c r="X23" s="203">
        <v>5.46</v>
      </c>
      <c r="Y23" s="203">
        <v>1.56</v>
      </c>
      <c r="Z23" s="188"/>
      <c r="AA23" s="188">
        <v>3.6</v>
      </c>
      <c r="AB23" s="249">
        <v>0.72</v>
      </c>
      <c r="AC23" s="249">
        <v>6</v>
      </c>
      <c r="AD23" s="249">
        <v>0.78</v>
      </c>
      <c r="AE23" s="249">
        <v>4.8600000000000003</v>
      </c>
      <c r="AF23" s="249">
        <v>134.80000000000001</v>
      </c>
      <c r="AG23" s="203"/>
      <c r="AH23" s="203">
        <v>24</v>
      </c>
      <c r="AI23" s="203">
        <v>44</v>
      </c>
      <c r="AJ23" s="203">
        <v>1.4</v>
      </c>
      <c r="AK23" s="203">
        <v>4.8</v>
      </c>
      <c r="AL23" s="188"/>
      <c r="AM23" s="188"/>
      <c r="AN23" s="188"/>
      <c r="AO23" s="188"/>
      <c r="AP23" s="188"/>
      <c r="AQ23" s="203">
        <v>4</v>
      </c>
      <c r="AR23" s="203">
        <v>4</v>
      </c>
      <c r="AS23" s="203">
        <v>2</v>
      </c>
      <c r="AT23" s="243">
        <v>85.3</v>
      </c>
      <c r="AU23" s="242">
        <v>24</v>
      </c>
      <c r="AV23" s="242">
        <v>72</v>
      </c>
      <c r="AW23" s="203">
        <v>528</v>
      </c>
      <c r="AX23" s="202">
        <v>6</v>
      </c>
      <c r="AY23" s="203">
        <v>1</v>
      </c>
      <c r="AZ23" s="243">
        <v>1</v>
      </c>
      <c r="BA23" s="249">
        <v>6</v>
      </c>
      <c r="BB23" s="242">
        <v>6</v>
      </c>
      <c r="BC23" s="190"/>
      <c r="BD23" s="190"/>
      <c r="BE23" s="190"/>
      <c r="BF23" s="255"/>
      <c r="BG23" s="242"/>
      <c r="BH23" s="202">
        <v>1</v>
      </c>
      <c r="BI23" s="189"/>
      <c r="BJ23" s="189"/>
      <c r="BK23" s="203">
        <v>189.6</v>
      </c>
      <c r="BL23" s="203"/>
      <c r="BM23" s="203">
        <v>34.700000000000003</v>
      </c>
      <c r="BN23" s="203">
        <v>56.4</v>
      </c>
      <c r="BO23" s="203">
        <v>22.4</v>
      </c>
      <c r="BP23" s="188" t="s">
        <v>422</v>
      </c>
      <c r="BQ23" s="203"/>
      <c r="BR23" s="188"/>
      <c r="BS23" s="188"/>
      <c r="BT23" s="188"/>
      <c r="BU23" s="188"/>
      <c r="BV23" s="188"/>
      <c r="BW23" s="188">
        <v>0</v>
      </c>
      <c r="BX23" s="254">
        <v>46</v>
      </c>
    </row>
    <row r="24" spans="1:76" s="121" customFormat="1" ht="12" customHeight="1">
      <c r="A24" s="187">
        <v>18</v>
      </c>
      <c r="B24" s="201" t="s">
        <v>330</v>
      </c>
      <c r="C24" s="202">
        <v>16</v>
      </c>
      <c r="D24" s="203">
        <v>1961</v>
      </c>
      <c r="E24" s="204" t="s">
        <v>289</v>
      </c>
      <c r="F24" s="244">
        <v>928.3</v>
      </c>
      <c r="G24" s="242">
        <v>831.5</v>
      </c>
      <c r="H24" s="242">
        <v>96.8</v>
      </c>
      <c r="I24" s="202">
        <v>3649</v>
      </c>
      <c r="J24" s="203" t="s">
        <v>291</v>
      </c>
      <c r="K24" s="203">
        <v>424</v>
      </c>
      <c r="L24" s="203">
        <v>380.7</v>
      </c>
      <c r="M24" s="189"/>
      <c r="N24" s="203">
        <v>380.7</v>
      </c>
      <c r="O24" s="189"/>
      <c r="P24" s="242">
        <v>3</v>
      </c>
      <c r="Q24" s="242">
        <v>2</v>
      </c>
      <c r="R24" s="242">
        <v>6</v>
      </c>
      <c r="S24" s="242">
        <v>23</v>
      </c>
      <c r="T24" s="242">
        <v>84.7</v>
      </c>
      <c r="U24" s="202">
        <v>86.4</v>
      </c>
      <c r="V24" s="203">
        <v>10.92</v>
      </c>
      <c r="W24" s="203">
        <v>144</v>
      </c>
      <c r="X24" s="203">
        <v>5.46</v>
      </c>
      <c r="Y24" s="203">
        <v>1.56</v>
      </c>
      <c r="Z24" s="188"/>
      <c r="AA24" s="188">
        <v>3.6</v>
      </c>
      <c r="AB24" s="249">
        <v>0.72</v>
      </c>
      <c r="AC24" s="249">
        <v>6</v>
      </c>
      <c r="AD24" s="249">
        <v>0.78</v>
      </c>
      <c r="AE24" s="249">
        <v>4.8600000000000003</v>
      </c>
      <c r="AF24" s="203">
        <v>133.6</v>
      </c>
      <c r="AG24" s="203"/>
      <c r="AH24" s="203">
        <v>18</v>
      </c>
      <c r="AI24" s="203">
        <v>46</v>
      </c>
      <c r="AJ24" s="203">
        <v>1.4</v>
      </c>
      <c r="AK24" s="203">
        <v>4.8</v>
      </c>
      <c r="AL24" s="188"/>
      <c r="AM24" s="188"/>
      <c r="AN24" s="188"/>
      <c r="AO24" s="188"/>
      <c r="AP24" s="188"/>
      <c r="AQ24" s="203">
        <v>4</v>
      </c>
      <c r="AR24" s="203">
        <v>4</v>
      </c>
      <c r="AS24" s="203">
        <v>2</v>
      </c>
      <c r="AT24" s="243">
        <v>84.2</v>
      </c>
      <c r="AU24" s="242">
        <v>23</v>
      </c>
      <c r="AV24" s="242">
        <v>69</v>
      </c>
      <c r="AW24" s="203">
        <v>506</v>
      </c>
      <c r="AX24" s="202">
        <v>6</v>
      </c>
      <c r="AY24" s="203">
        <v>1</v>
      </c>
      <c r="AZ24" s="243">
        <v>1</v>
      </c>
      <c r="BA24" s="249">
        <v>6</v>
      </c>
      <c r="BB24" s="242">
        <v>8</v>
      </c>
      <c r="BC24" s="190"/>
      <c r="BD24" s="190"/>
      <c r="BE24" s="190"/>
      <c r="BF24" s="255">
        <v>1</v>
      </c>
      <c r="BG24" s="242"/>
      <c r="BH24" s="202">
        <v>1</v>
      </c>
      <c r="BI24" s="189"/>
      <c r="BJ24" s="189"/>
      <c r="BK24" s="203">
        <v>187.2</v>
      </c>
      <c r="BL24" s="203"/>
      <c r="BM24" s="203">
        <v>34.4</v>
      </c>
      <c r="BN24" s="203">
        <v>56.4</v>
      </c>
      <c r="BO24" s="203">
        <v>22.4</v>
      </c>
      <c r="BP24" s="188" t="s">
        <v>422</v>
      </c>
      <c r="BQ24" s="203"/>
      <c r="BR24" s="188"/>
      <c r="BS24" s="188"/>
      <c r="BT24" s="188"/>
      <c r="BU24" s="188"/>
      <c r="BV24" s="188"/>
      <c r="BW24" s="188"/>
      <c r="BX24" s="254">
        <v>18</v>
      </c>
    </row>
    <row r="25" spans="1:76" s="121" customFormat="1" ht="12" customHeight="1">
      <c r="A25" s="187">
        <v>19</v>
      </c>
      <c r="B25" s="201" t="s">
        <v>423</v>
      </c>
      <c r="C25" s="202">
        <v>34</v>
      </c>
      <c r="D25" s="203">
        <v>2009</v>
      </c>
      <c r="E25" s="204" t="s">
        <v>289</v>
      </c>
      <c r="F25" s="243">
        <v>950.4</v>
      </c>
      <c r="G25" s="242">
        <v>950.4</v>
      </c>
      <c r="H25" s="242"/>
      <c r="I25" s="202">
        <v>4380</v>
      </c>
      <c r="J25" s="203" t="s">
        <v>291</v>
      </c>
      <c r="K25" s="203">
        <v>620</v>
      </c>
      <c r="L25" s="203">
        <v>477.47</v>
      </c>
      <c r="M25" s="189"/>
      <c r="N25" s="203">
        <v>477.47</v>
      </c>
      <c r="O25" s="188"/>
      <c r="P25" s="242">
        <v>3</v>
      </c>
      <c r="Q25" s="242">
        <v>2</v>
      </c>
      <c r="R25" s="242">
        <v>6</v>
      </c>
      <c r="S25" s="242">
        <v>18</v>
      </c>
      <c r="T25" s="242">
        <v>81.400000000000006</v>
      </c>
      <c r="U25" s="202">
        <v>139</v>
      </c>
      <c r="V25" s="203">
        <v>5.08</v>
      </c>
      <c r="W25" s="203">
        <v>109</v>
      </c>
      <c r="X25" s="203">
        <v>9.6</v>
      </c>
      <c r="Y25" s="203">
        <v>0.78</v>
      </c>
      <c r="Z25" s="188"/>
      <c r="AA25" s="188">
        <v>3.6</v>
      </c>
      <c r="AB25" s="249" t="s">
        <v>424</v>
      </c>
      <c r="AC25" s="249">
        <v>10</v>
      </c>
      <c r="AD25" s="249">
        <v>1.56</v>
      </c>
      <c r="AE25" s="249">
        <v>4.8600000000000003</v>
      </c>
      <c r="AF25" s="249">
        <v>72</v>
      </c>
      <c r="AG25" s="203"/>
      <c r="AH25" s="203"/>
      <c r="AI25" s="203"/>
      <c r="AJ25" s="203"/>
      <c r="AK25" s="203">
        <v>12</v>
      </c>
      <c r="AL25" s="188"/>
      <c r="AM25" s="188"/>
      <c r="AN25" s="188">
        <v>2</v>
      </c>
      <c r="AO25" s="188"/>
      <c r="AP25" s="188"/>
      <c r="AQ25" s="203">
        <v>4</v>
      </c>
      <c r="AR25" s="203">
        <v>4</v>
      </c>
      <c r="AS25" s="203">
        <v>2</v>
      </c>
      <c r="AT25" s="243">
        <v>78.7</v>
      </c>
      <c r="AU25" s="203">
        <v>18</v>
      </c>
      <c r="AV25" s="242">
        <v>36</v>
      </c>
      <c r="AW25" s="203">
        <v>320</v>
      </c>
      <c r="AX25" s="202">
        <v>6</v>
      </c>
      <c r="AY25" s="203">
        <v>1</v>
      </c>
      <c r="AZ25" s="243">
        <v>1</v>
      </c>
      <c r="BA25" s="249">
        <v>10</v>
      </c>
      <c r="BB25" s="242">
        <v>10</v>
      </c>
      <c r="BC25" s="190"/>
      <c r="BD25" s="190"/>
      <c r="BE25" s="190"/>
      <c r="BF25" s="255">
        <v>1</v>
      </c>
      <c r="BG25" s="242"/>
      <c r="BH25" s="202">
        <v>1</v>
      </c>
      <c r="BI25" s="189"/>
      <c r="BJ25" s="189"/>
      <c r="BK25" s="203">
        <v>240</v>
      </c>
      <c r="BL25" s="203"/>
      <c r="BM25" s="203">
        <v>40</v>
      </c>
      <c r="BN25" s="203">
        <v>56.4</v>
      </c>
      <c r="BO25" s="203">
        <v>9.5</v>
      </c>
      <c r="BP25" s="188" t="s">
        <v>422</v>
      </c>
      <c r="BQ25" s="203"/>
      <c r="BR25" s="188"/>
      <c r="BS25" s="188"/>
      <c r="BT25" s="188"/>
      <c r="BU25" s="188"/>
      <c r="BV25" s="188"/>
      <c r="BW25" s="188"/>
      <c r="BX25" s="254">
        <v>41</v>
      </c>
    </row>
    <row r="26" spans="1:76" s="121" customFormat="1" ht="12" customHeight="1">
      <c r="A26" s="187">
        <v>20</v>
      </c>
      <c r="B26" s="191" t="s">
        <v>425</v>
      </c>
      <c r="C26" s="192">
        <v>36</v>
      </c>
      <c r="D26" s="192">
        <v>2006</v>
      </c>
      <c r="E26" s="193" t="s">
        <v>289</v>
      </c>
      <c r="F26" s="245">
        <v>839</v>
      </c>
      <c r="G26" s="194">
        <v>839</v>
      </c>
      <c r="H26" s="192"/>
      <c r="I26" s="192">
        <v>3764</v>
      </c>
      <c r="J26" s="192" t="s">
        <v>291</v>
      </c>
      <c r="K26" s="195">
        <v>946</v>
      </c>
      <c r="L26" s="192">
        <v>603.6</v>
      </c>
      <c r="M26" s="192"/>
      <c r="N26" s="192">
        <v>603.6</v>
      </c>
      <c r="O26" s="192"/>
      <c r="P26" s="196">
        <v>2</v>
      </c>
      <c r="Q26" s="196">
        <v>3</v>
      </c>
      <c r="R26" s="197">
        <v>6</v>
      </c>
      <c r="S26" s="256">
        <v>18</v>
      </c>
      <c r="T26" s="192">
        <v>81.400000000000006</v>
      </c>
      <c r="U26" s="194">
        <v>139</v>
      </c>
      <c r="V26" s="192">
        <v>7.62</v>
      </c>
      <c r="W26" s="192">
        <v>109</v>
      </c>
      <c r="X26" s="192">
        <v>14.4</v>
      </c>
      <c r="Y26" s="192">
        <v>0.78</v>
      </c>
      <c r="Z26" s="192"/>
      <c r="AA26" s="192">
        <v>3.6</v>
      </c>
      <c r="AB26" s="198"/>
      <c r="AC26" s="198">
        <v>18</v>
      </c>
      <c r="AD26" s="198">
        <v>1.56</v>
      </c>
      <c r="AE26" s="198">
        <v>4.8600000000000003</v>
      </c>
      <c r="AF26" s="198">
        <v>74</v>
      </c>
      <c r="AG26" s="192"/>
      <c r="AH26" s="192"/>
      <c r="AI26" s="192"/>
      <c r="AJ26" s="192"/>
      <c r="AK26" s="192">
        <v>12</v>
      </c>
      <c r="AL26" s="192"/>
      <c r="AM26" s="192"/>
      <c r="AN26" s="192">
        <v>6</v>
      </c>
      <c r="AO26" s="196"/>
      <c r="AP26" s="192"/>
      <c r="AQ26" s="192">
        <v>6</v>
      </c>
      <c r="AR26" s="192">
        <v>3</v>
      </c>
      <c r="AS26" s="192">
        <v>2</v>
      </c>
      <c r="AT26" s="196">
        <v>99.6</v>
      </c>
      <c r="AU26" s="192">
        <v>18</v>
      </c>
      <c r="AV26" s="192">
        <v>36</v>
      </c>
      <c r="AW26" s="192">
        <v>320</v>
      </c>
      <c r="AX26" s="196">
        <v>6</v>
      </c>
      <c r="AY26" s="192">
        <v>1</v>
      </c>
      <c r="AZ26" s="192">
        <v>1</v>
      </c>
      <c r="BA26" s="192">
        <v>12</v>
      </c>
      <c r="BB26" s="196">
        <v>12</v>
      </c>
      <c r="BC26" s="196"/>
      <c r="BD26" s="196"/>
      <c r="BE26" s="196"/>
      <c r="BF26" s="196">
        <v>1</v>
      </c>
      <c r="BG26" s="196"/>
      <c r="BH26" s="196">
        <v>1</v>
      </c>
      <c r="BI26" s="195"/>
      <c r="BJ26" s="195"/>
      <c r="BK26" s="192">
        <v>241.4</v>
      </c>
      <c r="BL26" s="192"/>
      <c r="BM26" s="192">
        <v>35</v>
      </c>
      <c r="BN26" s="192">
        <v>56.4</v>
      </c>
      <c r="BO26" s="192">
        <v>12</v>
      </c>
      <c r="BP26" s="192" t="s">
        <v>422</v>
      </c>
      <c r="BQ26" s="192"/>
      <c r="BR26" s="192"/>
      <c r="BS26" s="192"/>
      <c r="BT26" s="192"/>
      <c r="BU26" s="192"/>
      <c r="BV26" s="192"/>
      <c r="BW26" s="192"/>
      <c r="BX26" s="192">
        <v>34</v>
      </c>
    </row>
    <row r="27" spans="1:76" s="121" customFormat="1" ht="12" customHeight="1">
      <c r="A27" s="187">
        <v>21</v>
      </c>
      <c r="B27" s="201" t="s">
        <v>426</v>
      </c>
      <c r="C27" s="202">
        <v>40</v>
      </c>
      <c r="D27" s="203">
        <v>2013</v>
      </c>
      <c r="E27" s="204" t="s">
        <v>289</v>
      </c>
      <c r="F27" s="243">
        <v>2312.5</v>
      </c>
      <c r="G27" s="242">
        <v>2312.5</v>
      </c>
      <c r="H27" s="242"/>
      <c r="I27" s="202">
        <v>8890.5</v>
      </c>
      <c r="J27" s="203" t="s">
        <v>427</v>
      </c>
      <c r="K27" s="203">
        <v>1084.5999999999999</v>
      </c>
      <c r="L27" s="203">
        <v>699.3</v>
      </c>
      <c r="M27" s="189"/>
      <c r="N27" s="203"/>
      <c r="O27" s="189"/>
      <c r="P27" s="242">
        <v>3</v>
      </c>
      <c r="Q27" s="242">
        <v>4</v>
      </c>
      <c r="R27" s="242">
        <v>12</v>
      </c>
      <c r="S27" s="242">
        <v>48</v>
      </c>
      <c r="T27" s="242">
        <v>107.7</v>
      </c>
      <c r="U27" s="202">
        <v>280</v>
      </c>
      <c r="V27" s="203">
        <v>10.16</v>
      </c>
      <c r="W27" s="203">
        <v>295</v>
      </c>
      <c r="X27" s="203">
        <v>19.2</v>
      </c>
      <c r="Y27" s="203">
        <v>1.56</v>
      </c>
      <c r="Z27" s="188"/>
      <c r="AA27" s="188">
        <v>3.6</v>
      </c>
      <c r="AB27" s="249"/>
      <c r="AC27" s="249">
        <v>20</v>
      </c>
      <c r="AD27" s="249">
        <v>1.56</v>
      </c>
      <c r="AE27" s="249">
        <v>4.8600000000000003</v>
      </c>
      <c r="AF27" s="203">
        <v>78</v>
      </c>
      <c r="AG27" s="203"/>
      <c r="AH27" s="203"/>
      <c r="AI27" s="203"/>
      <c r="AJ27" s="203"/>
      <c r="AK27" s="203">
        <v>16</v>
      </c>
      <c r="AL27" s="188"/>
      <c r="AM27" s="188"/>
      <c r="AN27" s="188"/>
      <c r="AO27" s="188"/>
      <c r="AP27" s="188"/>
      <c r="AQ27" s="203">
        <v>16</v>
      </c>
      <c r="AR27" s="203">
        <v>8</v>
      </c>
      <c r="AS27" s="203">
        <v>2</v>
      </c>
      <c r="AT27" s="243">
        <v>104.4</v>
      </c>
      <c r="AU27" s="203">
        <v>48</v>
      </c>
      <c r="AV27" s="242">
        <v>92</v>
      </c>
      <c r="AW27" s="203">
        <v>1344</v>
      </c>
      <c r="AX27" s="202">
        <v>6</v>
      </c>
      <c r="AY27" s="203">
        <v>1</v>
      </c>
      <c r="AZ27" s="243">
        <v>1</v>
      </c>
      <c r="BA27" s="249">
        <v>20</v>
      </c>
      <c r="BB27" s="242">
        <v>20</v>
      </c>
      <c r="BC27" s="190"/>
      <c r="BD27" s="190"/>
      <c r="BE27" s="190"/>
      <c r="BF27" s="255">
        <v>1</v>
      </c>
      <c r="BG27" s="242"/>
      <c r="BH27" s="202">
        <v>1</v>
      </c>
      <c r="BI27" s="189"/>
      <c r="BJ27" s="189"/>
      <c r="BK27" s="203"/>
      <c r="BL27" s="203"/>
      <c r="BM27" s="203">
        <v>51</v>
      </c>
      <c r="BN27" s="203">
        <v>56.4</v>
      </c>
      <c r="BO27" s="203">
        <v>22.4</v>
      </c>
      <c r="BP27" s="188" t="s">
        <v>422</v>
      </c>
      <c r="BQ27" s="203"/>
      <c r="BR27" s="188"/>
      <c r="BS27" s="188"/>
      <c r="BT27" s="188"/>
      <c r="BU27" s="188"/>
      <c r="BV27" s="188"/>
      <c r="BW27" s="188"/>
      <c r="BX27" s="254">
        <v>110</v>
      </c>
    </row>
    <row r="28" spans="1:76" s="121" customFormat="1" ht="12" customHeight="1">
      <c r="A28" s="187">
        <v>22</v>
      </c>
      <c r="B28" s="201" t="s">
        <v>335</v>
      </c>
      <c r="C28" s="202">
        <v>1</v>
      </c>
      <c r="D28" s="203">
        <v>1940</v>
      </c>
      <c r="E28" s="204" t="s">
        <v>289</v>
      </c>
      <c r="F28" s="243">
        <v>378.8</v>
      </c>
      <c r="G28" s="242">
        <v>378.8</v>
      </c>
      <c r="H28" s="242"/>
      <c r="I28" s="202">
        <v>1471</v>
      </c>
      <c r="J28" s="203" t="s">
        <v>291</v>
      </c>
      <c r="K28" s="203">
        <v>257</v>
      </c>
      <c r="L28" s="203">
        <v>234.7</v>
      </c>
      <c r="M28" s="189"/>
      <c r="N28" s="203"/>
      <c r="O28" s="189"/>
      <c r="P28" s="242">
        <v>2</v>
      </c>
      <c r="Q28" s="242">
        <v>2</v>
      </c>
      <c r="R28" s="242">
        <v>4</v>
      </c>
      <c r="S28" s="242">
        <v>8</v>
      </c>
      <c r="T28" s="242">
        <v>52.6</v>
      </c>
      <c r="U28" s="202">
        <v>57.6</v>
      </c>
      <c r="V28" s="203">
        <v>7.28</v>
      </c>
      <c r="W28" s="203">
        <v>96</v>
      </c>
      <c r="X28" s="203">
        <v>5.46</v>
      </c>
      <c r="Y28" s="203">
        <v>0.78</v>
      </c>
      <c r="Z28" s="188"/>
      <c r="AA28" s="188">
        <v>3.6</v>
      </c>
      <c r="AB28" s="249">
        <v>0.72</v>
      </c>
      <c r="AC28" s="249">
        <v>4</v>
      </c>
      <c r="AD28" s="249">
        <v>0.78</v>
      </c>
      <c r="AE28" s="249">
        <v>3.24</v>
      </c>
      <c r="AF28" s="203">
        <v>191</v>
      </c>
      <c r="AG28" s="203"/>
      <c r="AH28" s="203">
        <v>344</v>
      </c>
      <c r="AI28" s="203">
        <v>430</v>
      </c>
      <c r="AJ28" s="203">
        <v>1.1000000000000001</v>
      </c>
      <c r="AK28" s="203">
        <v>4.8</v>
      </c>
      <c r="AL28" s="188"/>
      <c r="AM28" s="188"/>
      <c r="AN28" s="188"/>
      <c r="AO28" s="188"/>
      <c r="AP28" s="188"/>
      <c r="AQ28" s="203">
        <v>4</v>
      </c>
      <c r="AR28" s="203">
        <v>2</v>
      </c>
      <c r="AS28" s="203">
        <v>2</v>
      </c>
      <c r="AT28" s="243">
        <v>64.599999999999994</v>
      </c>
      <c r="AU28" s="242" t="s">
        <v>379</v>
      </c>
      <c r="AV28" s="242">
        <v>8</v>
      </c>
      <c r="AW28" s="203">
        <v>128</v>
      </c>
      <c r="AX28" s="202">
        <v>6</v>
      </c>
      <c r="AY28" s="203">
        <v>1</v>
      </c>
      <c r="AZ28" s="243">
        <v>1</v>
      </c>
      <c r="BA28" s="249">
        <v>4</v>
      </c>
      <c r="BB28" s="242">
        <v>6</v>
      </c>
      <c r="BC28" s="190"/>
      <c r="BD28" s="190"/>
      <c r="BE28" s="190"/>
      <c r="BF28" s="255"/>
      <c r="BG28" s="242"/>
      <c r="BH28" s="202">
        <v>1</v>
      </c>
      <c r="BI28" s="189"/>
      <c r="BJ28" s="189"/>
      <c r="BK28" s="203">
        <v>143.6</v>
      </c>
      <c r="BL28" s="203"/>
      <c r="BM28" s="203" t="s">
        <v>379</v>
      </c>
      <c r="BN28" s="203" t="s">
        <v>379</v>
      </c>
      <c r="BO28" s="203" t="s">
        <v>379</v>
      </c>
      <c r="BP28" s="188" t="s">
        <v>422</v>
      </c>
      <c r="BQ28" s="203"/>
      <c r="BR28" s="188"/>
      <c r="BS28" s="188"/>
      <c r="BT28" s="188"/>
      <c r="BU28" s="188"/>
      <c r="BV28" s="188"/>
      <c r="BW28" s="188"/>
      <c r="BX28" s="254">
        <v>20</v>
      </c>
    </row>
    <row r="29" spans="1:76" s="121" customFormat="1" ht="12" customHeight="1">
      <c r="A29" s="187">
        <v>23</v>
      </c>
      <c r="B29" s="201" t="s">
        <v>335</v>
      </c>
      <c r="C29" s="202">
        <v>2</v>
      </c>
      <c r="D29" s="203">
        <v>1949</v>
      </c>
      <c r="E29" s="204" t="s">
        <v>289</v>
      </c>
      <c r="F29" s="243">
        <v>381</v>
      </c>
      <c r="G29" s="242">
        <v>381</v>
      </c>
      <c r="H29" s="242"/>
      <c r="I29" s="202">
        <v>1425</v>
      </c>
      <c r="J29" s="203" t="s">
        <v>291</v>
      </c>
      <c r="K29" s="203">
        <v>257</v>
      </c>
      <c r="L29" s="203">
        <v>225.1</v>
      </c>
      <c r="M29" s="189"/>
      <c r="N29" s="203"/>
      <c r="O29" s="189"/>
      <c r="P29" s="242">
        <v>2</v>
      </c>
      <c r="Q29" s="242">
        <v>2</v>
      </c>
      <c r="R29" s="242">
        <v>4</v>
      </c>
      <c r="S29" s="242">
        <v>8</v>
      </c>
      <c r="T29" s="242">
        <v>51.8</v>
      </c>
      <c r="U29" s="202">
        <v>57.6</v>
      </c>
      <c r="V29" s="203">
        <v>7.28</v>
      </c>
      <c r="W29" s="203">
        <v>96</v>
      </c>
      <c r="X29" s="203">
        <v>5.46</v>
      </c>
      <c r="Y29" s="203">
        <v>0.78</v>
      </c>
      <c r="Z29" s="188"/>
      <c r="AA29" s="188">
        <v>3.6</v>
      </c>
      <c r="AB29" s="249">
        <v>0.72</v>
      </c>
      <c r="AC29" s="249">
        <v>4</v>
      </c>
      <c r="AD29" s="249">
        <v>0.78</v>
      </c>
      <c r="AE29" s="249">
        <v>3.24</v>
      </c>
      <c r="AF29" s="203">
        <v>119.6</v>
      </c>
      <c r="AG29" s="203"/>
      <c r="AH29" s="203">
        <v>344</v>
      </c>
      <c r="AI29" s="203">
        <v>430</v>
      </c>
      <c r="AJ29" s="203">
        <v>1.1000000000000001</v>
      </c>
      <c r="AK29" s="203">
        <v>4.8</v>
      </c>
      <c r="AL29" s="188"/>
      <c r="AM29" s="188"/>
      <c r="AN29" s="188"/>
      <c r="AO29" s="188"/>
      <c r="AP29" s="188"/>
      <c r="AQ29" s="203">
        <v>4</v>
      </c>
      <c r="AR29" s="203">
        <v>2</v>
      </c>
      <c r="AS29" s="203">
        <v>2</v>
      </c>
      <c r="AT29" s="243">
        <v>63.9</v>
      </c>
      <c r="AU29" s="242" t="s">
        <v>379</v>
      </c>
      <c r="AV29" s="242">
        <v>8</v>
      </c>
      <c r="AW29" s="203">
        <v>128</v>
      </c>
      <c r="AX29" s="202">
        <v>6</v>
      </c>
      <c r="AY29" s="203">
        <v>1</v>
      </c>
      <c r="AZ29" s="243">
        <v>1</v>
      </c>
      <c r="BA29" s="249">
        <v>4</v>
      </c>
      <c r="BB29" s="242">
        <v>6</v>
      </c>
      <c r="BC29" s="190"/>
      <c r="BD29" s="190"/>
      <c r="BE29" s="190"/>
      <c r="BF29" s="255"/>
      <c r="BG29" s="242"/>
      <c r="BH29" s="202">
        <v>1</v>
      </c>
      <c r="BI29" s="189"/>
      <c r="BJ29" s="189"/>
      <c r="BK29" s="203">
        <v>142</v>
      </c>
      <c r="BL29" s="203"/>
      <c r="BM29" s="203" t="s">
        <v>379</v>
      </c>
      <c r="BN29" s="203" t="s">
        <v>379</v>
      </c>
      <c r="BO29" s="203" t="s">
        <v>379</v>
      </c>
      <c r="BP29" s="188" t="s">
        <v>422</v>
      </c>
      <c r="BQ29" s="203"/>
      <c r="BR29" s="188"/>
      <c r="BS29" s="188"/>
      <c r="BT29" s="188"/>
      <c r="BU29" s="188"/>
      <c r="BV29" s="188"/>
      <c r="BW29" s="188"/>
      <c r="BX29" s="254">
        <v>15</v>
      </c>
    </row>
    <row r="30" spans="1:76" s="121" customFormat="1" ht="12" customHeight="1">
      <c r="A30" s="187">
        <v>24</v>
      </c>
      <c r="B30" s="201" t="s">
        <v>335</v>
      </c>
      <c r="C30" s="202">
        <v>3</v>
      </c>
      <c r="D30" s="203">
        <v>1949</v>
      </c>
      <c r="E30" s="204" t="s">
        <v>289</v>
      </c>
      <c r="F30" s="243">
        <v>378.1</v>
      </c>
      <c r="G30" s="242">
        <v>378.1</v>
      </c>
      <c r="H30" s="242"/>
      <c r="I30" s="202">
        <v>1463</v>
      </c>
      <c r="J30" s="203" t="s">
        <v>291</v>
      </c>
      <c r="K30" s="203">
        <v>257</v>
      </c>
      <c r="L30" s="203">
        <v>225.1</v>
      </c>
      <c r="M30" s="189"/>
      <c r="N30" s="203"/>
      <c r="O30" s="189"/>
      <c r="P30" s="242">
        <v>2</v>
      </c>
      <c r="Q30" s="242">
        <v>2</v>
      </c>
      <c r="R30" s="242">
        <v>4</v>
      </c>
      <c r="S30" s="242">
        <v>8</v>
      </c>
      <c r="T30" s="242">
        <v>51.1</v>
      </c>
      <c r="U30" s="202">
        <v>57.6</v>
      </c>
      <c r="V30" s="203">
        <v>7.28</v>
      </c>
      <c r="W30" s="203">
        <v>96</v>
      </c>
      <c r="X30" s="203">
        <v>5.46</v>
      </c>
      <c r="Y30" s="203">
        <v>0.78</v>
      </c>
      <c r="Z30" s="188"/>
      <c r="AA30" s="188">
        <v>3.6</v>
      </c>
      <c r="AB30" s="249">
        <v>0.72</v>
      </c>
      <c r="AC30" s="249">
        <v>4</v>
      </c>
      <c r="AD30" s="249">
        <v>0.78</v>
      </c>
      <c r="AE30" s="249">
        <v>3.24</v>
      </c>
      <c r="AF30" s="203">
        <v>119.6</v>
      </c>
      <c r="AG30" s="203"/>
      <c r="AH30" s="203">
        <v>344</v>
      </c>
      <c r="AI30" s="203">
        <v>430</v>
      </c>
      <c r="AJ30" s="203">
        <v>1.1000000000000001</v>
      </c>
      <c r="AK30" s="203">
        <v>4.8</v>
      </c>
      <c r="AL30" s="188"/>
      <c r="AM30" s="188"/>
      <c r="AN30" s="188"/>
      <c r="AO30" s="188"/>
      <c r="AP30" s="188"/>
      <c r="AQ30" s="203">
        <v>4</v>
      </c>
      <c r="AR30" s="203">
        <v>2</v>
      </c>
      <c r="AS30" s="203">
        <v>2</v>
      </c>
      <c r="AT30" s="243">
        <v>64.099999999999994</v>
      </c>
      <c r="AU30" s="242" t="s">
        <v>379</v>
      </c>
      <c r="AV30" s="242">
        <v>8</v>
      </c>
      <c r="AW30" s="203">
        <v>128</v>
      </c>
      <c r="AX30" s="202">
        <v>6</v>
      </c>
      <c r="AY30" s="203">
        <v>1</v>
      </c>
      <c r="AZ30" s="243">
        <v>1</v>
      </c>
      <c r="BA30" s="249">
        <v>4</v>
      </c>
      <c r="BB30" s="242">
        <v>6</v>
      </c>
      <c r="BC30" s="190"/>
      <c r="BD30" s="190"/>
      <c r="BE30" s="190"/>
      <c r="BF30" s="255"/>
      <c r="BG30" s="242"/>
      <c r="BH30" s="202">
        <v>1</v>
      </c>
      <c r="BI30" s="189"/>
      <c r="BJ30" s="189"/>
      <c r="BK30" s="203">
        <v>142.4</v>
      </c>
      <c r="BL30" s="203"/>
      <c r="BM30" s="203" t="s">
        <v>379</v>
      </c>
      <c r="BN30" s="203" t="s">
        <v>379</v>
      </c>
      <c r="BO30" s="203" t="s">
        <v>379</v>
      </c>
      <c r="BP30" s="188" t="s">
        <v>422</v>
      </c>
      <c r="BQ30" s="203"/>
      <c r="BR30" s="188"/>
      <c r="BS30" s="188"/>
      <c r="BT30" s="188"/>
      <c r="BU30" s="188"/>
      <c r="BV30" s="188"/>
      <c r="BW30" s="188"/>
      <c r="BX30" s="254">
        <v>12</v>
      </c>
    </row>
    <row r="31" spans="1:76" s="121" customFormat="1" ht="12" customHeight="1">
      <c r="A31" s="187">
        <v>25</v>
      </c>
      <c r="B31" s="201" t="s">
        <v>335</v>
      </c>
      <c r="C31" s="202" t="s">
        <v>336</v>
      </c>
      <c r="D31" s="203">
        <v>1991</v>
      </c>
      <c r="E31" s="204" t="s">
        <v>289</v>
      </c>
      <c r="F31" s="243">
        <v>1745.7</v>
      </c>
      <c r="G31" s="242">
        <v>1745.7</v>
      </c>
      <c r="H31" s="242"/>
      <c r="I31" s="202">
        <v>7688</v>
      </c>
      <c r="J31" s="203" t="s">
        <v>291</v>
      </c>
      <c r="K31" s="203">
        <v>802.2</v>
      </c>
      <c r="L31" s="203">
        <v>606</v>
      </c>
      <c r="M31" s="189"/>
      <c r="N31" s="203">
        <v>606</v>
      </c>
      <c r="O31" s="189"/>
      <c r="P31" s="242">
        <v>4</v>
      </c>
      <c r="Q31" s="242">
        <v>3</v>
      </c>
      <c r="R31" s="242">
        <v>12</v>
      </c>
      <c r="S31" s="242">
        <v>36</v>
      </c>
      <c r="T31" s="242">
        <v>175.6</v>
      </c>
      <c r="U31" s="202">
        <v>172.8</v>
      </c>
      <c r="V31" s="203">
        <v>21.84</v>
      </c>
      <c r="W31" s="203">
        <v>288</v>
      </c>
      <c r="X31" s="203">
        <v>8.19</v>
      </c>
      <c r="Y31" s="203">
        <v>3.51</v>
      </c>
      <c r="Z31" s="188"/>
      <c r="AA31" s="188">
        <v>3.6</v>
      </c>
      <c r="AB31" s="249">
        <v>1.08</v>
      </c>
      <c r="AC31" s="249">
        <v>12</v>
      </c>
      <c r="AD31" s="249">
        <v>1.17</v>
      </c>
      <c r="AE31" s="249">
        <v>9.7200000000000006</v>
      </c>
      <c r="AF31" s="249">
        <v>191</v>
      </c>
      <c r="AG31" s="203"/>
      <c r="AH31" s="203">
        <v>41</v>
      </c>
      <c r="AI31" s="203">
        <v>67</v>
      </c>
      <c r="AJ31" s="203">
        <v>5.3</v>
      </c>
      <c r="AK31" s="203">
        <v>7.2</v>
      </c>
      <c r="AL31" s="188"/>
      <c r="AM31" s="188"/>
      <c r="AN31" s="188"/>
      <c r="AO31" s="188"/>
      <c r="AP31" s="188"/>
      <c r="AQ31" s="203">
        <v>6</v>
      </c>
      <c r="AR31" s="203">
        <v>9</v>
      </c>
      <c r="AS31" s="203">
        <v>3</v>
      </c>
      <c r="AT31" s="243">
        <v>117.9</v>
      </c>
      <c r="AU31" s="242">
        <v>36</v>
      </c>
      <c r="AV31" s="242">
        <v>108</v>
      </c>
      <c r="AW31" s="203">
        <v>936</v>
      </c>
      <c r="AX31" s="202">
        <v>9</v>
      </c>
      <c r="AY31" s="203">
        <v>1</v>
      </c>
      <c r="AZ31" s="243">
        <v>1</v>
      </c>
      <c r="BA31" s="249">
        <v>12</v>
      </c>
      <c r="BB31" s="242">
        <v>30</v>
      </c>
      <c r="BC31" s="190"/>
      <c r="BD31" s="190"/>
      <c r="BE31" s="190"/>
      <c r="BF31" s="255">
        <v>1</v>
      </c>
      <c r="BG31" s="242"/>
      <c r="BH31" s="202">
        <v>1</v>
      </c>
      <c r="BI31" s="189"/>
      <c r="BJ31" s="189"/>
      <c r="BK31" s="203">
        <v>262</v>
      </c>
      <c r="BL31" s="203"/>
      <c r="BM31" s="203">
        <v>52.8</v>
      </c>
      <c r="BN31" s="203">
        <v>112.8</v>
      </c>
      <c r="BO31" s="203">
        <v>33.6</v>
      </c>
      <c r="BP31" s="188" t="s">
        <v>422</v>
      </c>
      <c r="BQ31" s="203"/>
      <c r="BR31" s="188"/>
      <c r="BS31" s="188"/>
      <c r="BT31" s="188"/>
      <c r="BU31" s="188"/>
      <c r="BV31" s="188"/>
      <c r="BW31" s="188"/>
      <c r="BX31" s="254">
        <v>81</v>
      </c>
    </row>
    <row r="32" spans="1:76" s="121" customFormat="1" ht="12" customHeight="1">
      <c r="A32" s="187">
        <v>26</v>
      </c>
      <c r="B32" s="201" t="s">
        <v>335</v>
      </c>
      <c r="C32" s="202">
        <v>7</v>
      </c>
      <c r="D32" s="203">
        <v>1982</v>
      </c>
      <c r="E32" s="204" t="s">
        <v>289</v>
      </c>
      <c r="F32" s="243">
        <v>527.20000000000005</v>
      </c>
      <c r="G32" s="242">
        <v>527.20000000000005</v>
      </c>
      <c r="H32" s="242"/>
      <c r="I32" s="202">
        <v>1956</v>
      </c>
      <c r="J32" s="203" t="s">
        <v>291</v>
      </c>
      <c r="K32" s="203">
        <v>419.1</v>
      </c>
      <c r="L32" s="203">
        <v>307.2</v>
      </c>
      <c r="M32" s="189"/>
      <c r="N32" s="203">
        <v>307.2</v>
      </c>
      <c r="O32" s="189"/>
      <c r="P32" s="242">
        <v>2</v>
      </c>
      <c r="Q32" s="242">
        <v>2</v>
      </c>
      <c r="R32" s="242">
        <v>4</v>
      </c>
      <c r="S32" s="242">
        <v>12</v>
      </c>
      <c r="T32" s="242">
        <v>58.7</v>
      </c>
      <c r="U32" s="202">
        <v>57.6</v>
      </c>
      <c r="V32" s="203">
        <v>7.28</v>
      </c>
      <c r="W32" s="203">
        <v>96</v>
      </c>
      <c r="X32" s="203">
        <v>5.46</v>
      </c>
      <c r="Y32" s="203">
        <v>0.78</v>
      </c>
      <c r="Z32" s="188"/>
      <c r="AA32" s="188">
        <v>3.6</v>
      </c>
      <c r="AB32" s="249">
        <v>0.72</v>
      </c>
      <c r="AC32" s="249">
        <v>4</v>
      </c>
      <c r="AD32" s="249">
        <v>0.78</v>
      </c>
      <c r="AE32" s="249">
        <v>3.24</v>
      </c>
      <c r="AF32" s="249">
        <v>127.2</v>
      </c>
      <c r="AG32" s="203"/>
      <c r="AH32" s="203">
        <v>41</v>
      </c>
      <c r="AI32" s="203">
        <v>51</v>
      </c>
      <c r="AJ32" s="203">
        <v>1.6</v>
      </c>
      <c r="AK32" s="203">
        <v>4.8</v>
      </c>
      <c r="AL32" s="188"/>
      <c r="AM32" s="188"/>
      <c r="AN32" s="188"/>
      <c r="AO32" s="188"/>
      <c r="AP32" s="188"/>
      <c r="AQ32" s="203">
        <v>4</v>
      </c>
      <c r="AR32" s="203">
        <v>2</v>
      </c>
      <c r="AS32" s="203">
        <v>2</v>
      </c>
      <c r="AT32" s="243">
        <v>78.5</v>
      </c>
      <c r="AU32" s="242">
        <v>12</v>
      </c>
      <c r="AV32" s="242">
        <v>36</v>
      </c>
      <c r="AW32" s="203">
        <v>192</v>
      </c>
      <c r="AX32" s="202">
        <v>6</v>
      </c>
      <c r="AY32" s="203">
        <v>1</v>
      </c>
      <c r="AZ32" s="243">
        <v>1</v>
      </c>
      <c r="BA32" s="249">
        <v>4</v>
      </c>
      <c r="BB32" s="242">
        <v>6</v>
      </c>
      <c r="BC32" s="190"/>
      <c r="BD32" s="190"/>
      <c r="BE32" s="190"/>
      <c r="BF32" s="255">
        <v>1</v>
      </c>
      <c r="BG32" s="242"/>
      <c r="BH32" s="202">
        <v>1</v>
      </c>
      <c r="BI32" s="189"/>
      <c r="BJ32" s="189"/>
      <c r="BK32" s="203">
        <v>174.4</v>
      </c>
      <c r="BL32" s="203"/>
      <c r="BM32" s="203">
        <v>33</v>
      </c>
      <c r="BN32" s="203">
        <v>37.6</v>
      </c>
      <c r="BO32" s="203">
        <v>22.4</v>
      </c>
      <c r="BP32" s="188" t="s">
        <v>422</v>
      </c>
      <c r="BQ32" s="203"/>
      <c r="BR32" s="188"/>
      <c r="BS32" s="188"/>
      <c r="BT32" s="188"/>
      <c r="BU32" s="188"/>
      <c r="BV32" s="188"/>
      <c r="BW32" s="188"/>
      <c r="BX32" s="254">
        <v>23</v>
      </c>
    </row>
    <row r="33" spans="1:76" s="121" customFormat="1" ht="12" customHeight="1">
      <c r="A33" s="187">
        <v>27</v>
      </c>
      <c r="B33" s="201" t="s">
        <v>334</v>
      </c>
      <c r="C33" s="202">
        <v>1</v>
      </c>
      <c r="D33" s="203">
        <v>1950</v>
      </c>
      <c r="E33" s="204" t="s">
        <v>289</v>
      </c>
      <c r="F33" s="243">
        <v>520.70000000000005</v>
      </c>
      <c r="G33" s="242">
        <v>520.70000000000005</v>
      </c>
      <c r="H33" s="242"/>
      <c r="I33" s="202">
        <v>2586</v>
      </c>
      <c r="J33" s="203" t="s">
        <v>291</v>
      </c>
      <c r="K33" s="203">
        <v>380</v>
      </c>
      <c r="L33" s="203">
        <v>343.5</v>
      </c>
      <c r="M33" s="189"/>
      <c r="N33" s="203"/>
      <c r="O33" s="189"/>
      <c r="P33" s="242">
        <v>2</v>
      </c>
      <c r="Q33" s="242">
        <v>1</v>
      </c>
      <c r="R33" s="242">
        <v>2</v>
      </c>
      <c r="S33" s="242">
        <v>8</v>
      </c>
      <c r="T33" s="242">
        <v>22</v>
      </c>
      <c r="U33" s="202">
        <v>28.8</v>
      </c>
      <c r="V33" s="203">
        <v>3.64</v>
      </c>
      <c r="W33" s="203">
        <v>48</v>
      </c>
      <c r="X33" s="203">
        <v>2.73</v>
      </c>
      <c r="Y33" s="203">
        <v>0.39</v>
      </c>
      <c r="Z33" s="188"/>
      <c r="AA33" s="188">
        <v>1.8</v>
      </c>
      <c r="AB33" s="249">
        <v>0.36</v>
      </c>
      <c r="AC33" s="249">
        <v>2</v>
      </c>
      <c r="AD33" s="249">
        <v>0.39</v>
      </c>
      <c r="AE33" s="249">
        <v>1.62</v>
      </c>
      <c r="AF33" s="249">
        <v>111.8</v>
      </c>
      <c r="AG33" s="203"/>
      <c r="AH33" s="203">
        <v>219</v>
      </c>
      <c r="AI33" s="203">
        <v>274</v>
      </c>
      <c r="AJ33" s="203">
        <v>1.6</v>
      </c>
      <c r="AK33" s="203">
        <v>2.4</v>
      </c>
      <c r="AL33" s="188"/>
      <c r="AM33" s="188"/>
      <c r="AN33" s="188"/>
      <c r="AO33" s="188"/>
      <c r="AP33" s="188"/>
      <c r="AQ33" s="203">
        <v>2</v>
      </c>
      <c r="AR33" s="203">
        <v>1</v>
      </c>
      <c r="AS33" s="203">
        <v>1</v>
      </c>
      <c r="AT33" s="243">
        <v>71.599999999999994</v>
      </c>
      <c r="AU33" s="242" t="s">
        <v>379</v>
      </c>
      <c r="AV33" s="242">
        <v>8</v>
      </c>
      <c r="AW33" s="203">
        <v>128</v>
      </c>
      <c r="AX33" s="202">
        <v>3</v>
      </c>
      <c r="AY33" s="203">
        <v>1</v>
      </c>
      <c r="AZ33" s="243">
        <v>1</v>
      </c>
      <c r="BA33" s="249">
        <v>2</v>
      </c>
      <c r="BB33" s="242">
        <v>3</v>
      </c>
      <c r="BC33" s="190"/>
      <c r="BD33" s="190"/>
      <c r="BE33" s="190"/>
      <c r="BF33" s="255"/>
      <c r="BG33" s="242"/>
      <c r="BH33" s="202">
        <v>1</v>
      </c>
      <c r="BI33" s="189"/>
      <c r="BJ33" s="189"/>
      <c r="BK33" s="203">
        <v>159.19999999999999</v>
      </c>
      <c r="BL33" s="203"/>
      <c r="BM33" s="203" t="s">
        <v>379</v>
      </c>
      <c r="BN33" s="203" t="s">
        <v>379</v>
      </c>
      <c r="BO33" s="203" t="s">
        <v>379</v>
      </c>
      <c r="BP33" s="188" t="s">
        <v>422</v>
      </c>
      <c r="BQ33" s="203"/>
      <c r="BR33" s="188"/>
      <c r="BS33" s="188"/>
      <c r="BT33" s="188"/>
      <c r="BU33" s="188"/>
      <c r="BV33" s="188"/>
      <c r="BW33" s="188"/>
      <c r="BX33" s="254">
        <v>20</v>
      </c>
    </row>
    <row r="34" spans="1:76" s="121" customFormat="1" ht="12" customHeight="1">
      <c r="A34" s="187">
        <v>28</v>
      </c>
      <c r="B34" s="201" t="s">
        <v>334</v>
      </c>
      <c r="C34" s="202">
        <v>2</v>
      </c>
      <c r="D34" s="203">
        <v>1950</v>
      </c>
      <c r="E34" s="204" t="s">
        <v>289</v>
      </c>
      <c r="F34" s="243">
        <v>520</v>
      </c>
      <c r="G34" s="242">
        <v>520</v>
      </c>
      <c r="H34" s="242"/>
      <c r="I34" s="202">
        <v>2594</v>
      </c>
      <c r="J34" s="203" t="s">
        <v>291</v>
      </c>
      <c r="K34" s="203">
        <v>382</v>
      </c>
      <c r="L34" s="203">
        <v>343.5</v>
      </c>
      <c r="M34" s="189"/>
      <c r="N34" s="203"/>
      <c r="O34" s="189"/>
      <c r="P34" s="242">
        <v>2</v>
      </c>
      <c r="Q34" s="242">
        <v>1</v>
      </c>
      <c r="R34" s="242">
        <v>2</v>
      </c>
      <c r="S34" s="242">
        <v>8</v>
      </c>
      <c r="T34" s="242">
        <v>22.3</v>
      </c>
      <c r="U34" s="202">
        <v>28.8</v>
      </c>
      <c r="V34" s="203">
        <v>3.64</v>
      </c>
      <c r="W34" s="203">
        <v>48</v>
      </c>
      <c r="X34" s="203">
        <v>2.73</v>
      </c>
      <c r="Y34" s="203">
        <v>0.39</v>
      </c>
      <c r="Z34" s="188"/>
      <c r="AA34" s="188">
        <v>1.8</v>
      </c>
      <c r="AB34" s="249">
        <v>0.36</v>
      </c>
      <c r="AC34" s="249">
        <v>2</v>
      </c>
      <c r="AD34" s="249">
        <v>0.39</v>
      </c>
      <c r="AE34" s="249">
        <v>1.62</v>
      </c>
      <c r="AF34" s="249">
        <v>111</v>
      </c>
      <c r="AG34" s="203"/>
      <c r="AH34" s="203">
        <v>219</v>
      </c>
      <c r="AI34" s="203">
        <v>274</v>
      </c>
      <c r="AJ34" s="203">
        <v>1.6</v>
      </c>
      <c r="AK34" s="203">
        <v>2.4</v>
      </c>
      <c r="AL34" s="188"/>
      <c r="AM34" s="188"/>
      <c r="AN34" s="188"/>
      <c r="AO34" s="188"/>
      <c r="AP34" s="188"/>
      <c r="AQ34" s="203">
        <v>2</v>
      </c>
      <c r="AR34" s="203">
        <v>1</v>
      </c>
      <c r="AS34" s="203">
        <v>1</v>
      </c>
      <c r="AT34" s="243">
        <v>71.599999999999994</v>
      </c>
      <c r="AU34" s="242" t="s">
        <v>379</v>
      </c>
      <c r="AV34" s="242">
        <v>8</v>
      </c>
      <c r="AW34" s="203">
        <v>128</v>
      </c>
      <c r="AX34" s="202">
        <v>3</v>
      </c>
      <c r="AY34" s="203">
        <v>1</v>
      </c>
      <c r="AZ34" s="243">
        <v>1</v>
      </c>
      <c r="BA34" s="249">
        <v>2</v>
      </c>
      <c r="BB34" s="242">
        <v>3</v>
      </c>
      <c r="BC34" s="190"/>
      <c r="BD34" s="190"/>
      <c r="BE34" s="190"/>
      <c r="BF34" s="255"/>
      <c r="BG34" s="242"/>
      <c r="BH34" s="202">
        <v>1</v>
      </c>
      <c r="BI34" s="189"/>
      <c r="BJ34" s="189"/>
      <c r="BK34" s="203">
        <v>159.19999999999999</v>
      </c>
      <c r="BL34" s="203"/>
      <c r="BM34" s="203" t="s">
        <v>379</v>
      </c>
      <c r="BN34" s="203" t="s">
        <v>379</v>
      </c>
      <c r="BO34" s="203" t="s">
        <v>379</v>
      </c>
      <c r="BP34" s="188" t="s">
        <v>422</v>
      </c>
      <c r="BQ34" s="203"/>
      <c r="BR34" s="188"/>
      <c r="BS34" s="188"/>
      <c r="BT34" s="188"/>
      <c r="BU34" s="188"/>
      <c r="BV34" s="188"/>
      <c r="BW34" s="188"/>
      <c r="BX34" s="254">
        <v>28</v>
      </c>
    </row>
    <row r="35" spans="1:76" s="121" customFormat="1" ht="12" customHeight="1">
      <c r="A35" s="187">
        <v>29</v>
      </c>
      <c r="B35" s="201" t="s">
        <v>334</v>
      </c>
      <c r="C35" s="202">
        <v>3</v>
      </c>
      <c r="D35" s="203">
        <v>1950</v>
      </c>
      <c r="E35" s="204" t="s">
        <v>289</v>
      </c>
      <c r="F35" s="243">
        <v>522.9</v>
      </c>
      <c r="G35" s="242">
        <v>522.9</v>
      </c>
      <c r="H35" s="242"/>
      <c r="I35" s="202">
        <v>2584</v>
      </c>
      <c r="J35" s="203" t="s">
        <v>291</v>
      </c>
      <c r="K35" s="203">
        <v>380</v>
      </c>
      <c r="L35" s="203">
        <v>343.5</v>
      </c>
      <c r="M35" s="189"/>
      <c r="N35" s="203"/>
      <c r="O35" s="189"/>
      <c r="P35" s="242">
        <v>2</v>
      </c>
      <c r="Q35" s="242">
        <v>1</v>
      </c>
      <c r="R35" s="242">
        <v>2</v>
      </c>
      <c r="S35" s="242">
        <v>8</v>
      </c>
      <c r="T35" s="242">
        <v>23.3</v>
      </c>
      <c r="U35" s="202">
        <v>28.8</v>
      </c>
      <c r="V35" s="203">
        <v>3.64</v>
      </c>
      <c r="W35" s="203">
        <v>48</v>
      </c>
      <c r="X35" s="203">
        <v>2.73</v>
      </c>
      <c r="Y35" s="203">
        <v>0.39</v>
      </c>
      <c r="Z35" s="188"/>
      <c r="AA35" s="188">
        <v>1.8</v>
      </c>
      <c r="AB35" s="249">
        <v>0.36</v>
      </c>
      <c r="AC35" s="249">
        <v>2</v>
      </c>
      <c r="AD35" s="249">
        <v>0.39</v>
      </c>
      <c r="AE35" s="249">
        <v>1.62</v>
      </c>
      <c r="AF35" s="249">
        <v>111.2</v>
      </c>
      <c r="AG35" s="203"/>
      <c r="AH35" s="203">
        <v>219</v>
      </c>
      <c r="AI35" s="203">
        <v>274</v>
      </c>
      <c r="AJ35" s="203">
        <v>1.6</v>
      </c>
      <c r="AK35" s="203">
        <v>2.4</v>
      </c>
      <c r="AL35" s="188"/>
      <c r="AM35" s="188"/>
      <c r="AN35" s="188"/>
      <c r="AO35" s="188"/>
      <c r="AP35" s="188"/>
      <c r="AQ35" s="203">
        <v>2</v>
      </c>
      <c r="AR35" s="203">
        <v>1</v>
      </c>
      <c r="AS35" s="203">
        <v>1</v>
      </c>
      <c r="AT35" s="243">
        <v>71.599999999999994</v>
      </c>
      <c r="AU35" s="242" t="s">
        <v>379</v>
      </c>
      <c r="AV35" s="242">
        <v>8</v>
      </c>
      <c r="AW35" s="203">
        <v>128</v>
      </c>
      <c r="AX35" s="202">
        <v>3</v>
      </c>
      <c r="AY35" s="203">
        <v>1</v>
      </c>
      <c r="AZ35" s="243">
        <v>1</v>
      </c>
      <c r="BA35" s="249">
        <v>2</v>
      </c>
      <c r="BB35" s="242">
        <v>3</v>
      </c>
      <c r="BC35" s="190"/>
      <c r="BD35" s="190"/>
      <c r="BE35" s="190"/>
      <c r="BF35" s="255"/>
      <c r="BG35" s="242"/>
      <c r="BH35" s="202">
        <v>1</v>
      </c>
      <c r="BI35" s="189"/>
      <c r="BJ35" s="189"/>
      <c r="BK35" s="203">
        <v>158.80000000000001</v>
      </c>
      <c r="BL35" s="203"/>
      <c r="BM35" s="203" t="s">
        <v>379</v>
      </c>
      <c r="BN35" s="203" t="s">
        <v>379</v>
      </c>
      <c r="BO35" s="203" t="s">
        <v>379</v>
      </c>
      <c r="BP35" s="188" t="s">
        <v>422</v>
      </c>
      <c r="BQ35" s="203"/>
      <c r="BR35" s="188"/>
      <c r="BS35" s="188"/>
      <c r="BT35" s="188"/>
      <c r="BU35" s="188"/>
      <c r="BV35" s="188"/>
      <c r="BW35" s="188"/>
      <c r="BX35" s="254">
        <v>23</v>
      </c>
    </row>
    <row r="36" spans="1:76" s="121" customFormat="1" ht="12" customHeight="1">
      <c r="A36" s="187">
        <v>30</v>
      </c>
      <c r="B36" s="201" t="s">
        <v>337</v>
      </c>
      <c r="C36" s="202" t="s">
        <v>338</v>
      </c>
      <c r="D36" s="203">
        <v>1994</v>
      </c>
      <c r="E36" s="204" t="s">
        <v>289</v>
      </c>
      <c r="F36" s="243">
        <v>840.3</v>
      </c>
      <c r="G36" s="242">
        <v>840.3</v>
      </c>
      <c r="H36" s="242"/>
      <c r="I36" s="202">
        <v>3623</v>
      </c>
      <c r="J36" s="203" t="s">
        <v>290</v>
      </c>
      <c r="K36" s="203">
        <v>630</v>
      </c>
      <c r="L36" s="203">
        <v>630</v>
      </c>
      <c r="M36" s="189"/>
      <c r="N36" s="203">
        <v>630</v>
      </c>
      <c r="O36" s="189"/>
      <c r="P36" s="242">
        <v>2</v>
      </c>
      <c r="Q36" s="242">
        <v>1</v>
      </c>
      <c r="R36" s="242">
        <v>2</v>
      </c>
      <c r="S36" s="242">
        <v>24</v>
      </c>
      <c r="T36" s="242">
        <v>149.19999999999999</v>
      </c>
      <c r="U36" s="202">
        <v>28.8</v>
      </c>
      <c r="V36" s="203">
        <v>3.64</v>
      </c>
      <c r="W36" s="203">
        <v>48</v>
      </c>
      <c r="X36" s="203">
        <v>2.73</v>
      </c>
      <c r="Y36" s="203">
        <v>0.39</v>
      </c>
      <c r="Z36" s="188"/>
      <c r="AA36" s="188">
        <v>1.8</v>
      </c>
      <c r="AB36" s="249">
        <v>0.36</v>
      </c>
      <c r="AC36" s="249">
        <v>2</v>
      </c>
      <c r="AD36" s="249">
        <v>0.39</v>
      </c>
      <c r="AE36" s="249">
        <v>1.62</v>
      </c>
      <c r="AF36" s="249">
        <v>130.6</v>
      </c>
      <c r="AG36" s="203"/>
      <c r="AH36" s="203">
        <v>150</v>
      </c>
      <c r="AI36" s="203">
        <v>187</v>
      </c>
      <c r="AJ36" s="203">
        <v>1.7</v>
      </c>
      <c r="AK36" s="203">
        <v>2.4</v>
      </c>
      <c r="AL36" s="188"/>
      <c r="AM36" s="188"/>
      <c r="AN36" s="188"/>
      <c r="AO36" s="188"/>
      <c r="AP36" s="188"/>
      <c r="AQ36" s="203">
        <v>2</v>
      </c>
      <c r="AR36" s="203">
        <v>5</v>
      </c>
      <c r="AS36" s="203">
        <v>1</v>
      </c>
      <c r="AT36" s="243">
        <v>99.5</v>
      </c>
      <c r="AU36" s="242">
        <v>24</v>
      </c>
      <c r="AV36" s="242">
        <v>72</v>
      </c>
      <c r="AW36" s="203">
        <v>336</v>
      </c>
      <c r="AX36" s="202">
        <v>3</v>
      </c>
      <c r="AY36" s="203">
        <v>1</v>
      </c>
      <c r="AZ36" s="243">
        <v>1</v>
      </c>
      <c r="BA36" s="249">
        <v>2</v>
      </c>
      <c r="BB36" s="242">
        <v>7</v>
      </c>
      <c r="BC36" s="190"/>
      <c r="BD36" s="190"/>
      <c r="BE36" s="190"/>
      <c r="BF36" s="255">
        <v>1</v>
      </c>
      <c r="BG36" s="242"/>
      <c r="BH36" s="202">
        <v>1</v>
      </c>
      <c r="BI36" s="189"/>
      <c r="BJ36" s="189"/>
      <c r="BK36" s="203">
        <v>221.2</v>
      </c>
      <c r="BL36" s="203"/>
      <c r="BM36" s="203">
        <v>42</v>
      </c>
      <c r="BN36" s="203">
        <v>18.8</v>
      </c>
      <c r="BO36" s="203">
        <v>11.2</v>
      </c>
      <c r="BP36" s="188" t="s">
        <v>422</v>
      </c>
      <c r="BQ36" s="203"/>
      <c r="BR36" s="188"/>
      <c r="BS36" s="188"/>
      <c r="BT36" s="188"/>
      <c r="BU36" s="188"/>
      <c r="BV36" s="188"/>
      <c r="BW36" s="188"/>
      <c r="BX36" s="254">
        <v>43</v>
      </c>
    </row>
    <row r="37" spans="1:76" s="121" customFormat="1" ht="12" customHeight="1">
      <c r="A37" s="187">
        <v>31</v>
      </c>
      <c r="B37" s="201" t="s">
        <v>339</v>
      </c>
      <c r="C37" s="202">
        <v>105</v>
      </c>
      <c r="D37" s="203">
        <v>1966</v>
      </c>
      <c r="E37" s="204" t="s">
        <v>289</v>
      </c>
      <c r="F37" s="243">
        <v>3491.2</v>
      </c>
      <c r="G37" s="242">
        <v>2798.5</v>
      </c>
      <c r="H37" s="242">
        <v>692.7</v>
      </c>
      <c r="I37" s="202">
        <v>14157</v>
      </c>
      <c r="J37" s="203" t="s">
        <v>290</v>
      </c>
      <c r="K37" s="203">
        <v>1006.9</v>
      </c>
      <c r="L37" s="203">
        <v>638.4</v>
      </c>
      <c r="M37" s="189"/>
      <c r="N37" s="203">
        <v>638.4</v>
      </c>
      <c r="O37" s="189"/>
      <c r="P37" s="242">
        <v>5</v>
      </c>
      <c r="Q37" s="242">
        <v>4</v>
      </c>
      <c r="R37" s="242">
        <v>20</v>
      </c>
      <c r="S37" s="242">
        <v>64</v>
      </c>
      <c r="T37" s="242">
        <v>334</v>
      </c>
      <c r="U37" s="202">
        <v>288</v>
      </c>
      <c r="V37" s="203">
        <v>36.4</v>
      </c>
      <c r="W37" s="203">
        <v>480</v>
      </c>
      <c r="X37" s="203">
        <v>10.92</v>
      </c>
      <c r="Y37" s="203">
        <v>6.24</v>
      </c>
      <c r="Z37" s="188"/>
      <c r="AA37" s="188">
        <v>3.6</v>
      </c>
      <c r="AB37" s="249">
        <v>1.44</v>
      </c>
      <c r="AC37" s="249">
        <v>20</v>
      </c>
      <c r="AD37" s="249">
        <v>1.56</v>
      </c>
      <c r="AE37" s="249">
        <v>16.2</v>
      </c>
      <c r="AF37" s="203">
        <v>243.2</v>
      </c>
      <c r="AG37" s="203"/>
      <c r="AH37" s="203">
        <v>69</v>
      </c>
      <c r="AI37" s="203">
        <v>86</v>
      </c>
      <c r="AJ37" s="203">
        <v>3.3</v>
      </c>
      <c r="AK37" s="203">
        <v>9.6</v>
      </c>
      <c r="AL37" s="188"/>
      <c r="AM37" s="188"/>
      <c r="AN37" s="188"/>
      <c r="AO37" s="188"/>
      <c r="AP37" s="188"/>
      <c r="AQ37" s="203">
        <v>8</v>
      </c>
      <c r="AR37" s="203">
        <v>16</v>
      </c>
      <c r="AS37" s="203">
        <v>4</v>
      </c>
      <c r="AT37" s="243">
        <v>146.9</v>
      </c>
      <c r="AU37" s="242">
        <v>64</v>
      </c>
      <c r="AV37" s="242">
        <v>192</v>
      </c>
      <c r="AW37" s="203">
        <v>1792</v>
      </c>
      <c r="AX37" s="202">
        <v>12</v>
      </c>
      <c r="AY37" s="203">
        <v>2</v>
      </c>
      <c r="AZ37" s="243">
        <v>2</v>
      </c>
      <c r="BA37" s="249">
        <v>20</v>
      </c>
      <c r="BB37" s="242">
        <v>24</v>
      </c>
      <c r="BC37" s="190"/>
      <c r="BD37" s="190"/>
      <c r="BE37" s="190"/>
      <c r="BF37" s="255"/>
      <c r="BG37" s="242"/>
      <c r="BH37" s="202">
        <v>1</v>
      </c>
      <c r="BI37" s="189"/>
      <c r="BJ37" s="189"/>
      <c r="BK37" s="203">
        <v>326.39999999999998</v>
      </c>
      <c r="BL37" s="203"/>
      <c r="BM37" s="203">
        <v>68.8</v>
      </c>
      <c r="BN37" s="203">
        <v>188</v>
      </c>
      <c r="BO37" s="203">
        <v>44.8</v>
      </c>
      <c r="BP37" s="188" t="s">
        <v>422</v>
      </c>
      <c r="BQ37" s="203"/>
      <c r="BR37" s="188"/>
      <c r="BS37" s="188"/>
      <c r="BT37" s="188"/>
      <c r="BU37" s="188"/>
      <c r="BV37" s="188"/>
      <c r="BW37" s="188"/>
      <c r="BX37" s="254">
        <v>117</v>
      </c>
    </row>
    <row r="38" spans="1:76" s="121" customFormat="1" ht="12" customHeight="1">
      <c r="A38" s="187">
        <v>32</v>
      </c>
      <c r="B38" s="201" t="s">
        <v>339</v>
      </c>
      <c r="C38" s="202">
        <v>107</v>
      </c>
      <c r="D38" s="203">
        <v>1966</v>
      </c>
      <c r="E38" s="204" t="s">
        <v>289</v>
      </c>
      <c r="F38" s="261">
        <v>3305.1</v>
      </c>
      <c r="G38" s="262">
        <v>2562</v>
      </c>
      <c r="H38" s="262">
        <v>743.1</v>
      </c>
      <c r="I38" s="202">
        <v>15470.1</v>
      </c>
      <c r="J38" s="203" t="s">
        <v>290</v>
      </c>
      <c r="K38" s="203">
        <v>930</v>
      </c>
      <c r="L38" s="203">
        <v>610.70000000000005</v>
      </c>
      <c r="M38" s="189"/>
      <c r="N38" s="203">
        <v>610.70000000000005</v>
      </c>
      <c r="O38" s="189"/>
      <c r="P38" s="242">
        <v>5</v>
      </c>
      <c r="Q38" s="242">
        <v>4</v>
      </c>
      <c r="R38" s="242">
        <v>20</v>
      </c>
      <c r="S38" s="242">
        <v>64</v>
      </c>
      <c r="T38" s="242">
        <v>301.3</v>
      </c>
      <c r="U38" s="202">
        <v>288</v>
      </c>
      <c r="V38" s="203">
        <v>36.4</v>
      </c>
      <c r="W38" s="203">
        <v>480</v>
      </c>
      <c r="X38" s="203">
        <v>10.92</v>
      </c>
      <c r="Y38" s="203">
        <v>6.24</v>
      </c>
      <c r="Z38" s="188"/>
      <c r="AA38" s="188">
        <v>3.6</v>
      </c>
      <c r="AB38" s="249">
        <v>1.44</v>
      </c>
      <c r="AC38" s="249">
        <v>20</v>
      </c>
      <c r="AD38" s="249">
        <v>1.56</v>
      </c>
      <c r="AE38" s="249">
        <v>16.2</v>
      </c>
      <c r="AF38" s="249">
        <v>242</v>
      </c>
      <c r="AG38" s="203"/>
      <c r="AH38" s="203">
        <v>58</v>
      </c>
      <c r="AI38" s="203">
        <v>72</v>
      </c>
      <c r="AJ38" s="203">
        <v>3.1</v>
      </c>
      <c r="AK38" s="203">
        <v>9.6</v>
      </c>
      <c r="AL38" s="188"/>
      <c r="AM38" s="188"/>
      <c r="AN38" s="188"/>
      <c r="AO38" s="188"/>
      <c r="AP38" s="188"/>
      <c r="AQ38" s="203">
        <v>8</v>
      </c>
      <c r="AR38" s="203">
        <v>16</v>
      </c>
      <c r="AS38" s="203">
        <v>4</v>
      </c>
      <c r="AT38" s="243">
        <v>145.80000000000001</v>
      </c>
      <c r="AU38" s="242">
        <v>64</v>
      </c>
      <c r="AV38" s="242">
        <v>192</v>
      </c>
      <c r="AW38" s="203">
        <v>1792</v>
      </c>
      <c r="AX38" s="202">
        <v>12</v>
      </c>
      <c r="AY38" s="203">
        <v>2</v>
      </c>
      <c r="AZ38" s="243">
        <v>2</v>
      </c>
      <c r="BA38" s="249">
        <v>20</v>
      </c>
      <c r="BB38" s="242">
        <v>24</v>
      </c>
      <c r="BC38" s="190"/>
      <c r="BD38" s="190"/>
      <c r="BE38" s="190"/>
      <c r="BF38" s="255"/>
      <c r="BG38" s="242"/>
      <c r="BH38" s="202">
        <v>1</v>
      </c>
      <c r="BI38" s="189"/>
      <c r="BJ38" s="189"/>
      <c r="BK38" s="203">
        <v>324</v>
      </c>
      <c r="BL38" s="203"/>
      <c r="BM38" s="203">
        <v>68.3</v>
      </c>
      <c r="BN38" s="203">
        <v>188</v>
      </c>
      <c r="BO38" s="203">
        <v>44.8</v>
      </c>
      <c r="BP38" s="188" t="s">
        <v>422</v>
      </c>
      <c r="BQ38" s="203"/>
      <c r="BR38" s="188"/>
      <c r="BS38" s="188"/>
      <c r="BT38" s="188"/>
      <c r="BU38" s="188"/>
      <c r="BV38" s="188"/>
      <c r="BW38" s="188"/>
      <c r="BX38" s="254">
        <v>105</v>
      </c>
    </row>
    <row r="39" spans="1:76" s="121" customFormat="1" ht="12" customHeight="1">
      <c r="A39" s="187">
        <v>33</v>
      </c>
      <c r="B39" s="201" t="s">
        <v>339</v>
      </c>
      <c r="C39" s="202" t="s">
        <v>340</v>
      </c>
      <c r="D39" s="203">
        <v>1967</v>
      </c>
      <c r="E39" s="204" t="s">
        <v>289</v>
      </c>
      <c r="F39" s="243">
        <v>3175.2</v>
      </c>
      <c r="G39" s="242">
        <v>3116.6</v>
      </c>
      <c r="H39" s="242">
        <v>58.6</v>
      </c>
      <c r="I39" s="202">
        <v>12418</v>
      </c>
      <c r="J39" s="203" t="s">
        <v>290</v>
      </c>
      <c r="K39" s="203">
        <v>868</v>
      </c>
      <c r="L39" s="203">
        <v>790.9</v>
      </c>
      <c r="M39" s="189"/>
      <c r="N39" s="203"/>
      <c r="O39" s="189"/>
      <c r="P39" s="242">
        <v>5</v>
      </c>
      <c r="Q39" s="242">
        <v>4</v>
      </c>
      <c r="R39" s="242">
        <v>20</v>
      </c>
      <c r="S39" s="242">
        <v>79</v>
      </c>
      <c r="T39" s="242">
        <v>293.3</v>
      </c>
      <c r="U39" s="202">
        <v>288</v>
      </c>
      <c r="V39" s="203">
        <v>36.4</v>
      </c>
      <c r="W39" s="203">
        <v>480</v>
      </c>
      <c r="X39" s="203">
        <v>10.92</v>
      </c>
      <c r="Y39" s="203">
        <v>6.24</v>
      </c>
      <c r="Z39" s="188"/>
      <c r="AA39" s="188">
        <v>3.6</v>
      </c>
      <c r="AB39" s="249">
        <v>1.44</v>
      </c>
      <c r="AC39" s="249">
        <v>20</v>
      </c>
      <c r="AD39" s="249">
        <v>1.56</v>
      </c>
      <c r="AE39" s="249">
        <v>16.2</v>
      </c>
      <c r="AF39" s="249">
        <v>242.6</v>
      </c>
      <c r="AG39" s="203"/>
      <c r="AH39" s="203">
        <v>195</v>
      </c>
      <c r="AI39" s="203">
        <v>243</v>
      </c>
      <c r="AJ39" s="203">
        <v>3</v>
      </c>
      <c r="AK39" s="203">
        <v>9.6</v>
      </c>
      <c r="AL39" s="188"/>
      <c r="AM39" s="188"/>
      <c r="AN39" s="188"/>
      <c r="AO39" s="188"/>
      <c r="AP39" s="188"/>
      <c r="AQ39" s="203">
        <v>8</v>
      </c>
      <c r="AR39" s="203">
        <v>16</v>
      </c>
      <c r="AS39" s="203">
        <v>4</v>
      </c>
      <c r="AT39" s="243">
        <v>146.30000000000001</v>
      </c>
      <c r="AU39" s="242">
        <v>79</v>
      </c>
      <c r="AV39" s="242">
        <v>237</v>
      </c>
      <c r="AW39" s="203">
        <v>2212</v>
      </c>
      <c r="AX39" s="202">
        <v>12</v>
      </c>
      <c r="AY39" s="203">
        <v>2</v>
      </c>
      <c r="AZ39" s="243">
        <v>2</v>
      </c>
      <c r="BA39" s="249">
        <v>20</v>
      </c>
      <c r="BB39" s="242">
        <v>36</v>
      </c>
      <c r="BC39" s="190"/>
      <c r="BD39" s="190"/>
      <c r="BE39" s="190"/>
      <c r="BF39" s="255"/>
      <c r="BG39" s="242"/>
      <c r="BH39" s="202">
        <v>1</v>
      </c>
      <c r="BI39" s="189"/>
      <c r="BJ39" s="189"/>
      <c r="BK39" s="203">
        <v>325.2</v>
      </c>
      <c r="BL39" s="203"/>
      <c r="BM39" s="203">
        <v>68.599999999999994</v>
      </c>
      <c r="BN39" s="203">
        <v>188</v>
      </c>
      <c r="BO39" s="203">
        <v>44.8</v>
      </c>
      <c r="BP39" s="188" t="s">
        <v>422</v>
      </c>
      <c r="BQ39" s="203"/>
      <c r="BR39" s="188"/>
      <c r="BS39" s="188"/>
      <c r="BT39" s="188"/>
      <c r="BU39" s="188"/>
      <c r="BV39" s="188"/>
      <c r="BW39" s="188"/>
      <c r="BX39" s="254">
        <v>140</v>
      </c>
    </row>
    <row r="40" spans="1:76" s="121" customFormat="1" ht="12" customHeight="1">
      <c r="A40" s="187">
        <v>34</v>
      </c>
      <c r="B40" s="201" t="s">
        <v>339</v>
      </c>
      <c r="C40" s="202">
        <v>109</v>
      </c>
      <c r="D40" s="203">
        <v>1969</v>
      </c>
      <c r="E40" s="204" t="s">
        <v>289</v>
      </c>
      <c r="F40" s="243">
        <v>3209.5</v>
      </c>
      <c r="G40" s="242">
        <v>2538.8000000000002</v>
      </c>
      <c r="H40" s="242">
        <v>670.7</v>
      </c>
      <c r="I40" s="202">
        <v>12321</v>
      </c>
      <c r="J40" s="203" t="s">
        <v>290</v>
      </c>
      <c r="K40" s="203">
        <v>865</v>
      </c>
      <c r="L40" s="203">
        <v>781.8</v>
      </c>
      <c r="M40" s="189"/>
      <c r="N40" s="203"/>
      <c r="O40" s="189"/>
      <c r="P40" s="242">
        <v>5</v>
      </c>
      <c r="Q40" s="242">
        <v>4</v>
      </c>
      <c r="R40" s="242">
        <v>20</v>
      </c>
      <c r="S40" s="242">
        <v>64</v>
      </c>
      <c r="T40" s="242">
        <v>330</v>
      </c>
      <c r="U40" s="202">
        <v>288</v>
      </c>
      <c r="V40" s="203">
        <v>36.4</v>
      </c>
      <c r="W40" s="203">
        <v>480</v>
      </c>
      <c r="X40" s="203">
        <v>10.92</v>
      </c>
      <c r="Y40" s="203">
        <v>6.24</v>
      </c>
      <c r="Z40" s="188"/>
      <c r="AA40" s="188">
        <v>3.6</v>
      </c>
      <c r="AB40" s="249">
        <v>1.44</v>
      </c>
      <c r="AC40" s="249">
        <v>20</v>
      </c>
      <c r="AD40" s="249">
        <v>1.56</v>
      </c>
      <c r="AE40" s="249">
        <v>16.2</v>
      </c>
      <c r="AF40" s="203">
        <v>242</v>
      </c>
      <c r="AG40" s="203"/>
      <c r="AH40" s="203">
        <v>132</v>
      </c>
      <c r="AI40" s="203">
        <v>73</v>
      </c>
      <c r="AJ40" s="203">
        <v>3</v>
      </c>
      <c r="AK40" s="203">
        <v>9.6</v>
      </c>
      <c r="AL40" s="188"/>
      <c r="AM40" s="188"/>
      <c r="AN40" s="188"/>
      <c r="AO40" s="188"/>
      <c r="AP40" s="188"/>
      <c r="AQ40" s="203">
        <v>8</v>
      </c>
      <c r="AR40" s="203">
        <v>16</v>
      </c>
      <c r="AS40" s="203">
        <v>4</v>
      </c>
      <c r="AT40" s="243">
        <v>145.80000000000001</v>
      </c>
      <c r="AU40" s="242">
        <v>64</v>
      </c>
      <c r="AV40" s="242">
        <v>192</v>
      </c>
      <c r="AW40" s="203">
        <v>1792</v>
      </c>
      <c r="AX40" s="202">
        <v>12</v>
      </c>
      <c r="AY40" s="203">
        <v>2</v>
      </c>
      <c r="AZ40" s="243">
        <v>2</v>
      </c>
      <c r="BA40" s="249">
        <v>20</v>
      </c>
      <c r="BB40" s="242">
        <v>24</v>
      </c>
      <c r="BC40" s="190"/>
      <c r="BD40" s="190"/>
      <c r="BE40" s="190"/>
      <c r="BF40" s="255"/>
      <c r="BG40" s="242"/>
      <c r="BH40" s="202">
        <v>1</v>
      </c>
      <c r="BI40" s="189"/>
      <c r="BJ40" s="189"/>
      <c r="BK40" s="203">
        <v>324</v>
      </c>
      <c r="BL40" s="203"/>
      <c r="BM40" s="203">
        <v>68.400000000000006</v>
      </c>
      <c r="BN40" s="203">
        <v>188</v>
      </c>
      <c r="BO40" s="203">
        <v>44.8</v>
      </c>
      <c r="BP40" s="188" t="s">
        <v>422</v>
      </c>
      <c r="BQ40" s="203"/>
      <c r="BR40" s="188"/>
      <c r="BS40" s="188"/>
      <c r="BT40" s="188"/>
      <c r="BU40" s="188"/>
      <c r="BV40" s="188"/>
      <c r="BW40" s="188"/>
      <c r="BX40" s="254">
        <v>103</v>
      </c>
    </row>
    <row r="41" spans="1:76" s="121" customFormat="1" ht="12" customHeight="1">
      <c r="A41" s="187">
        <v>35</v>
      </c>
      <c r="B41" s="201" t="s">
        <v>339</v>
      </c>
      <c r="C41" s="202" t="s">
        <v>341</v>
      </c>
      <c r="D41" s="203">
        <v>1970</v>
      </c>
      <c r="E41" s="204" t="s">
        <v>289</v>
      </c>
      <c r="F41" s="243">
        <v>2676.5</v>
      </c>
      <c r="G41" s="243">
        <v>2676.5</v>
      </c>
      <c r="H41" s="242"/>
      <c r="I41" s="202">
        <v>10329</v>
      </c>
      <c r="J41" s="203" t="s">
        <v>290</v>
      </c>
      <c r="K41" s="203">
        <v>742</v>
      </c>
      <c r="L41" s="203">
        <v>589.4</v>
      </c>
      <c r="M41" s="189"/>
      <c r="N41" s="203">
        <v>589.4</v>
      </c>
      <c r="O41" s="189"/>
      <c r="P41" s="242">
        <v>5</v>
      </c>
      <c r="Q41" s="242">
        <v>4</v>
      </c>
      <c r="R41" s="242">
        <v>20</v>
      </c>
      <c r="S41" s="242">
        <v>70</v>
      </c>
      <c r="T41" s="242">
        <v>336.4</v>
      </c>
      <c r="U41" s="202">
        <v>288</v>
      </c>
      <c r="V41" s="203">
        <v>36.4</v>
      </c>
      <c r="W41" s="203">
        <v>480</v>
      </c>
      <c r="X41" s="203">
        <v>10.92</v>
      </c>
      <c r="Y41" s="203">
        <v>6.24</v>
      </c>
      <c r="Z41" s="188"/>
      <c r="AA41" s="188">
        <v>3.6</v>
      </c>
      <c r="AB41" s="249">
        <v>1.44</v>
      </c>
      <c r="AC41" s="249">
        <v>20</v>
      </c>
      <c r="AD41" s="249">
        <v>1.56</v>
      </c>
      <c r="AE41" s="249">
        <v>16.2</v>
      </c>
      <c r="AF41" s="249">
        <v>222.2</v>
      </c>
      <c r="AG41" s="203"/>
      <c r="AH41" s="203">
        <v>131</v>
      </c>
      <c r="AI41" s="203">
        <v>104</v>
      </c>
      <c r="AJ41" s="203">
        <v>2.5</v>
      </c>
      <c r="AK41" s="203">
        <v>9.6</v>
      </c>
      <c r="AL41" s="188"/>
      <c r="AM41" s="188"/>
      <c r="AN41" s="188"/>
      <c r="AO41" s="188"/>
      <c r="AP41" s="188"/>
      <c r="AQ41" s="203">
        <v>8</v>
      </c>
      <c r="AR41" s="203">
        <v>16</v>
      </c>
      <c r="AS41" s="203">
        <v>4</v>
      </c>
      <c r="AT41" s="243">
        <v>127.9</v>
      </c>
      <c r="AU41" s="242">
        <v>70</v>
      </c>
      <c r="AV41" s="242">
        <v>210</v>
      </c>
      <c r="AW41" s="203">
        <v>1960</v>
      </c>
      <c r="AX41" s="202">
        <v>12</v>
      </c>
      <c r="AY41" s="203">
        <v>2</v>
      </c>
      <c r="AZ41" s="243">
        <v>2</v>
      </c>
      <c r="BA41" s="249">
        <v>20</v>
      </c>
      <c r="BB41" s="242">
        <v>24</v>
      </c>
      <c r="BC41" s="190"/>
      <c r="BD41" s="190"/>
      <c r="BE41" s="190"/>
      <c r="BF41" s="255">
        <v>1</v>
      </c>
      <c r="BG41" s="242"/>
      <c r="BH41" s="202">
        <v>1</v>
      </c>
      <c r="BI41" s="189"/>
      <c r="BJ41" s="189"/>
      <c r="BK41" s="203">
        <v>284.39999999999998</v>
      </c>
      <c r="BL41" s="203"/>
      <c r="BM41" s="203">
        <v>58.4</v>
      </c>
      <c r="BN41" s="203">
        <v>188</v>
      </c>
      <c r="BO41" s="203">
        <v>44.8</v>
      </c>
      <c r="BP41" s="188" t="s">
        <v>422</v>
      </c>
      <c r="BQ41" s="203"/>
      <c r="BR41" s="188"/>
      <c r="BS41" s="188"/>
      <c r="BT41" s="188"/>
      <c r="BU41" s="188"/>
      <c r="BV41" s="188"/>
      <c r="BW41" s="188">
        <v>12</v>
      </c>
      <c r="BX41" s="254">
        <v>96</v>
      </c>
    </row>
    <row r="42" spans="1:76" s="121" customFormat="1" ht="12" customHeight="1">
      <c r="A42" s="187">
        <v>36</v>
      </c>
      <c r="B42" s="201" t="s">
        <v>339</v>
      </c>
      <c r="C42" s="202" t="s">
        <v>342</v>
      </c>
      <c r="D42" s="203">
        <v>1977</v>
      </c>
      <c r="E42" s="204" t="s">
        <v>289</v>
      </c>
      <c r="F42" s="243">
        <v>3129.2</v>
      </c>
      <c r="G42" s="243">
        <v>3129.2</v>
      </c>
      <c r="H42" s="242"/>
      <c r="I42" s="202">
        <v>12283</v>
      </c>
      <c r="J42" s="203" t="s">
        <v>290</v>
      </c>
      <c r="K42" s="203">
        <v>839</v>
      </c>
      <c r="L42" s="203">
        <v>662.3</v>
      </c>
      <c r="M42" s="189"/>
      <c r="N42" s="203">
        <v>662.3</v>
      </c>
      <c r="O42" s="189"/>
      <c r="P42" s="242">
        <v>5</v>
      </c>
      <c r="Q42" s="242">
        <v>4</v>
      </c>
      <c r="R42" s="242">
        <v>20</v>
      </c>
      <c r="S42" s="242">
        <v>70</v>
      </c>
      <c r="T42" s="242">
        <v>330.7</v>
      </c>
      <c r="U42" s="202">
        <v>288</v>
      </c>
      <c r="V42" s="203">
        <v>36.4</v>
      </c>
      <c r="W42" s="203">
        <v>480</v>
      </c>
      <c r="X42" s="203">
        <v>10.92</v>
      </c>
      <c r="Y42" s="203">
        <v>6.24</v>
      </c>
      <c r="Z42" s="188"/>
      <c r="AA42" s="188">
        <v>3.6</v>
      </c>
      <c r="AB42" s="249">
        <v>1.44</v>
      </c>
      <c r="AC42" s="249">
        <v>20</v>
      </c>
      <c r="AD42" s="249">
        <v>1.56</v>
      </c>
      <c r="AE42" s="249">
        <v>16.2</v>
      </c>
      <c r="AF42" s="203">
        <v>241</v>
      </c>
      <c r="AG42" s="203"/>
      <c r="AH42" s="203">
        <v>171</v>
      </c>
      <c r="AI42" s="203">
        <v>115</v>
      </c>
      <c r="AJ42" s="203">
        <v>2.5</v>
      </c>
      <c r="AK42" s="203">
        <v>9.6</v>
      </c>
      <c r="AL42" s="188"/>
      <c r="AM42" s="188"/>
      <c r="AN42" s="188"/>
      <c r="AO42" s="188"/>
      <c r="AP42" s="188"/>
      <c r="AQ42" s="203">
        <v>8</v>
      </c>
      <c r="AR42" s="203">
        <v>16</v>
      </c>
      <c r="AS42" s="203">
        <v>4</v>
      </c>
      <c r="AT42" s="243">
        <v>144.9</v>
      </c>
      <c r="AU42" s="242">
        <v>70</v>
      </c>
      <c r="AV42" s="242">
        <v>210</v>
      </c>
      <c r="AW42" s="203">
        <v>1960</v>
      </c>
      <c r="AX42" s="202">
        <v>12</v>
      </c>
      <c r="AY42" s="203">
        <v>2</v>
      </c>
      <c r="AZ42" s="243">
        <v>2</v>
      </c>
      <c r="BA42" s="249">
        <v>20</v>
      </c>
      <c r="BB42" s="242">
        <v>24</v>
      </c>
      <c r="BC42" s="190"/>
      <c r="BD42" s="190"/>
      <c r="BE42" s="190"/>
      <c r="BF42" s="255">
        <v>1</v>
      </c>
      <c r="BG42" s="242"/>
      <c r="BH42" s="202">
        <v>1</v>
      </c>
      <c r="BI42" s="189"/>
      <c r="BJ42" s="189"/>
      <c r="BK42" s="203">
        <v>322</v>
      </c>
      <c r="BL42" s="203"/>
      <c r="BM42" s="203">
        <v>68</v>
      </c>
      <c r="BN42" s="203">
        <v>188</v>
      </c>
      <c r="BO42" s="203">
        <v>44.8</v>
      </c>
      <c r="BP42" s="188" t="s">
        <v>422</v>
      </c>
      <c r="BQ42" s="203"/>
      <c r="BR42" s="188"/>
      <c r="BS42" s="188"/>
      <c r="BT42" s="188"/>
      <c r="BU42" s="188"/>
      <c r="BV42" s="188"/>
      <c r="BW42" s="188">
        <v>18</v>
      </c>
      <c r="BX42" s="254">
        <v>126</v>
      </c>
    </row>
    <row r="43" spans="1:76" s="121" customFormat="1" ht="12" customHeight="1">
      <c r="A43" s="187">
        <v>37</v>
      </c>
      <c r="B43" s="201" t="s">
        <v>339</v>
      </c>
      <c r="C43" s="202">
        <v>111</v>
      </c>
      <c r="D43" s="203">
        <v>1969</v>
      </c>
      <c r="E43" s="204" t="s">
        <v>289</v>
      </c>
      <c r="F43" s="243">
        <v>3495.3</v>
      </c>
      <c r="G43" s="243">
        <v>2766.3</v>
      </c>
      <c r="H43" s="242">
        <v>729.3</v>
      </c>
      <c r="I43" s="202">
        <v>13362</v>
      </c>
      <c r="J43" s="203" t="s">
        <v>290</v>
      </c>
      <c r="K43" s="203">
        <v>859</v>
      </c>
      <c r="L43" s="203">
        <v>663.7</v>
      </c>
      <c r="M43" s="189"/>
      <c r="N43" s="203">
        <v>663.7</v>
      </c>
      <c r="O43" s="189"/>
      <c r="P43" s="242">
        <v>5</v>
      </c>
      <c r="Q43" s="242">
        <v>4</v>
      </c>
      <c r="R43" s="242">
        <v>20</v>
      </c>
      <c r="S43" s="242">
        <v>64</v>
      </c>
      <c r="T43" s="242">
        <v>296</v>
      </c>
      <c r="U43" s="202">
        <v>288</v>
      </c>
      <c r="V43" s="203">
        <v>36.4</v>
      </c>
      <c r="W43" s="203">
        <v>480</v>
      </c>
      <c r="X43" s="203">
        <v>10.92</v>
      </c>
      <c r="Y43" s="203">
        <v>6.24</v>
      </c>
      <c r="Z43" s="188"/>
      <c r="AA43" s="188">
        <v>3.6</v>
      </c>
      <c r="AB43" s="249">
        <v>1.44</v>
      </c>
      <c r="AC43" s="249">
        <v>20</v>
      </c>
      <c r="AD43" s="249">
        <v>1.56</v>
      </c>
      <c r="AE43" s="249">
        <v>16.2</v>
      </c>
      <c r="AF43" s="249">
        <v>241.6</v>
      </c>
      <c r="AG43" s="203"/>
      <c r="AH43" s="203">
        <v>135</v>
      </c>
      <c r="AI43" s="203">
        <v>75</v>
      </c>
      <c r="AJ43" s="203">
        <v>4.5</v>
      </c>
      <c r="AK43" s="203">
        <v>9.6</v>
      </c>
      <c r="AL43" s="188"/>
      <c r="AM43" s="188"/>
      <c r="AN43" s="188"/>
      <c r="AO43" s="188"/>
      <c r="AP43" s="188"/>
      <c r="AQ43" s="203">
        <v>8</v>
      </c>
      <c r="AR43" s="203">
        <v>16</v>
      </c>
      <c r="AS43" s="203">
        <v>4</v>
      </c>
      <c r="AT43" s="243">
        <v>145.4</v>
      </c>
      <c r="AU43" s="242">
        <v>64</v>
      </c>
      <c r="AV43" s="242">
        <v>192</v>
      </c>
      <c r="AW43" s="203">
        <v>1792</v>
      </c>
      <c r="AX43" s="202">
        <v>12</v>
      </c>
      <c r="AY43" s="203">
        <v>2</v>
      </c>
      <c r="AZ43" s="243">
        <v>2</v>
      </c>
      <c r="BA43" s="249">
        <v>20</v>
      </c>
      <c r="BB43" s="242">
        <v>24</v>
      </c>
      <c r="BC43" s="190"/>
      <c r="BD43" s="190"/>
      <c r="BE43" s="190"/>
      <c r="BF43" s="255"/>
      <c r="BG43" s="242"/>
      <c r="BH43" s="202">
        <v>1</v>
      </c>
      <c r="BI43" s="189"/>
      <c r="BJ43" s="189"/>
      <c r="BK43" s="203">
        <v>323.2</v>
      </c>
      <c r="BL43" s="203"/>
      <c r="BM43" s="203">
        <v>68.2</v>
      </c>
      <c r="BN43" s="203">
        <v>188</v>
      </c>
      <c r="BO43" s="203">
        <v>44.8</v>
      </c>
      <c r="BP43" s="188" t="s">
        <v>422</v>
      </c>
      <c r="BQ43" s="203"/>
      <c r="BR43" s="188"/>
      <c r="BS43" s="188"/>
      <c r="BT43" s="188"/>
      <c r="BU43" s="188"/>
      <c r="BV43" s="188"/>
      <c r="BW43" s="188"/>
      <c r="BX43" s="254">
        <v>97</v>
      </c>
    </row>
    <row r="44" spans="1:76" s="121" customFormat="1" ht="12" customHeight="1">
      <c r="A44" s="187">
        <v>38</v>
      </c>
      <c r="B44" s="201" t="s">
        <v>339</v>
      </c>
      <c r="C44" s="202">
        <v>113</v>
      </c>
      <c r="D44" s="203">
        <v>1966</v>
      </c>
      <c r="E44" s="204" t="s">
        <v>289</v>
      </c>
      <c r="F44" s="243">
        <v>3221.7</v>
      </c>
      <c r="G44" s="242">
        <v>2637.1</v>
      </c>
      <c r="H44" s="242">
        <v>584.6</v>
      </c>
      <c r="I44" s="202">
        <v>13976</v>
      </c>
      <c r="J44" s="203" t="s">
        <v>290</v>
      </c>
      <c r="K44" s="203">
        <v>872</v>
      </c>
      <c r="L44" s="203">
        <v>872.5</v>
      </c>
      <c r="M44" s="189"/>
      <c r="N44" s="203">
        <v>872.5</v>
      </c>
      <c r="O44" s="189"/>
      <c r="P44" s="242">
        <v>5</v>
      </c>
      <c r="Q44" s="242">
        <v>4</v>
      </c>
      <c r="R44" s="242">
        <v>20</v>
      </c>
      <c r="S44" s="242">
        <v>64</v>
      </c>
      <c r="T44" s="242">
        <v>290.7</v>
      </c>
      <c r="U44" s="202">
        <v>288</v>
      </c>
      <c r="V44" s="203">
        <v>36.4</v>
      </c>
      <c r="W44" s="203">
        <v>480</v>
      </c>
      <c r="X44" s="203">
        <v>10.92</v>
      </c>
      <c r="Y44" s="203">
        <v>6.24</v>
      </c>
      <c r="Z44" s="188"/>
      <c r="AA44" s="188">
        <v>3.6</v>
      </c>
      <c r="AB44" s="249">
        <v>1.44</v>
      </c>
      <c r="AC44" s="249">
        <v>20</v>
      </c>
      <c r="AD44" s="249">
        <v>1.56</v>
      </c>
      <c r="AE44" s="249">
        <v>16.2</v>
      </c>
      <c r="AF44" s="249">
        <v>242.8</v>
      </c>
      <c r="AG44" s="203"/>
      <c r="AH44" s="203">
        <v>51</v>
      </c>
      <c r="AI44" s="203">
        <v>64</v>
      </c>
      <c r="AJ44" s="203">
        <v>4.3</v>
      </c>
      <c r="AK44" s="203">
        <v>9.6</v>
      </c>
      <c r="AL44" s="188"/>
      <c r="AM44" s="188"/>
      <c r="AN44" s="188"/>
      <c r="AO44" s="188"/>
      <c r="AP44" s="188"/>
      <c r="AQ44" s="203">
        <v>8</v>
      </c>
      <c r="AR44" s="203">
        <v>16</v>
      </c>
      <c r="AS44" s="203">
        <v>4</v>
      </c>
      <c r="AT44" s="243">
        <v>146.5</v>
      </c>
      <c r="AU44" s="242">
        <v>64</v>
      </c>
      <c r="AV44" s="242">
        <v>192</v>
      </c>
      <c r="AW44" s="203">
        <v>1792</v>
      </c>
      <c r="AX44" s="202">
        <v>12</v>
      </c>
      <c r="AY44" s="203">
        <v>2</v>
      </c>
      <c r="AZ44" s="243">
        <v>2</v>
      </c>
      <c r="BA44" s="249">
        <v>20</v>
      </c>
      <c r="BB44" s="242">
        <v>24</v>
      </c>
      <c r="BC44" s="190"/>
      <c r="BD44" s="190"/>
      <c r="BE44" s="190"/>
      <c r="BF44" s="255"/>
      <c r="BG44" s="242"/>
      <c r="BH44" s="202">
        <v>1</v>
      </c>
      <c r="BI44" s="189"/>
      <c r="BJ44" s="189"/>
      <c r="BK44" s="203">
        <v>325.60000000000002</v>
      </c>
      <c r="BL44" s="203"/>
      <c r="BM44" s="203">
        <v>68.7</v>
      </c>
      <c r="BN44" s="203">
        <v>188</v>
      </c>
      <c r="BO44" s="203">
        <v>44.8</v>
      </c>
      <c r="BP44" s="188" t="s">
        <v>422</v>
      </c>
      <c r="BQ44" s="203"/>
      <c r="BR44" s="188"/>
      <c r="BS44" s="188"/>
      <c r="BT44" s="188"/>
      <c r="BU44" s="188"/>
      <c r="BV44" s="188"/>
      <c r="BW44" s="188"/>
      <c r="BX44" s="254">
        <v>128</v>
      </c>
    </row>
    <row r="45" spans="1:76" s="121" customFormat="1" ht="12" customHeight="1">
      <c r="A45" s="187">
        <v>39</v>
      </c>
      <c r="B45" s="201" t="s">
        <v>339</v>
      </c>
      <c r="C45" s="202">
        <v>115</v>
      </c>
      <c r="D45" s="203">
        <v>1960</v>
      </c>
      <c r="E45" s="204" t="s">
        <v>289</v>
      </c>
      <c r="F45" s="243">
        <v>615.4</v>
      </c>
      <c r="G45" s="243">
        <v>539.20000000000005</v>
      </c>
      <c r="H45" s="242">
        <v>76.2</v>
      </c>
      <c r="I45" s="202">
        <v>2407</v>
      </c>
      <c r="J45" s="203" t="s">
        <v>291</v>
      </c>
      <c r="K45" s="203">
        <v>422</v>
      </c>
      <c r="L45" s="203">
        <v>311.10000000000002</v>
      </c>
      <c r="M45" s="189"/>
      <c r="N45" s="203">
        <v>311.10000000000002</v>
      </c>
      <c r="O45" s="189"/>
      <c r="P45" s="242">
        <v>2</v>
      </c>
      <c r="Q45" s="242">
        <v>2</v>
      </c>
      <c r="R45" s="242">
        <v>4</v>
      </c>
      <c r="S45" s="242">
        <v>14</v>
      </c>
      <c r="T45" s="242">
        <v>57.8</v>
      </c>
      <c r="U45" s="202">
        <v>57.6</v>
      </c>
      <c r="V45" s="203">
        <v>7.28</v>
      </c>
      <c r="W45" s="203">
        <v>96</v>
      </c>
      <c r="X45" s="203">
        <v>5.46</v>
      </c>
      <c r="Y45" s="203">
        <v>0.78</v>
      </c>
      <c r="Z45" s="188"/>
      <c r="AA45" s="188">
        <v>3.6</v>
      </c>
      <c r="AB45" s="249">
        <v>0.72</v>
      </c>
      <c r="AC45" s="249">
        <v>4</v>
      </c>
      <c r="AD45" s="249">
        <v>0.78</v>
      </c>
      <c r="AE45" s="249">
        <v>3.24</v>
      </c>
      <c r="AF45" s="203">
        <v>133.19999999999999</v>
      </c>
      <c r="AG45" s="203"/>
      <c r="AH45" s="203">
        <v>14</v>
      </c>
      <c r="AI45" s="203">
        <v>47</v>
      </c>
      <c r="AJ45" s="203">
        <v>1.4</v>
      </c>
      <c r="AK45" s="203">
        <v>4.8</v>
      </c>
      <c r="AL45" s="188"/>
      <c r="AM45" s="188"/>
      <c r="AN45" s="188"/>
      <c r="AO45" s="188"/>
      <c r="AP45" s="188"/>
      <c r="AQ45" s="203">
        <v>4</v>
      </c>
      <c r="AR45" s="203">
        <v>2</v>
      </c>
      <c r="AS45" s="203">
        <v>2</v>
      </c>
      <c r="AT45" s="243">
        <v>83.9</v>
      </c>
      <c r="AU45" s="242">
        <v>14</v>
      </c>
      <c r="AV45" s="242">
        <v>42</v>
      </c>
      <c r="AW45" s="203">
        <v>224</v>
      </c>
      <c r="AX45" s="202">
        <v>6</v>
      </c>
      <c r="AY45" s="203">
        <v>1</v>
      </c>
      <c r="AZ45" s="243">
        <v>1</v>
      </c>
      <c r="BA45" s="249">
        <v>4</v>
      </c>
      <c r="BB45" s="242">
        <v>6</v>
      </c>
      <c r="BC45" s="190"/>
      <c r="BD45" s="190"/>
      <c r="BE45" s="190"/>
      <c r="BF45" s="255">
        <v>1</v>
      </c>
      <c r="BG45" s="242"/>
      <c r="BH45" s="202">
        <v>1</v>
      </c>
      <c r="BI45" s="189"/>
      <c r="BJ45" s="189"/>
      <c r="BK45" s="203">
        <v>186.4</v>
      </c>
      <c r="BL45" s="203"/>
      <c r="BM45" s="203">
        <v>34.200000000000003</v>
      </c>
      <c r="BN45" s="203">
        <v>37.6</v>
      </c>
      <c r="BO45" s="203">
        <v>22.4</v>
      </c>
      <c r="BP45" s="188" t="s">
        <v>422</v>
      </c>
      <c r="BQ45" s="203"/>
      <c r="BR45" s="188"/>
      <c r="BS45" s="188"/>
      <c r="BT45" s="188"/>
      <c r="BU45" s="188"/>
      <c r="BV45" s="188"/>
      <c r="BW45" s="188"/>
      <c r="BX45" s="254">
        <v>15</v>
      </c>
    </row>
    <row r="46" spans="1:76" s="121" customFormat="1" ht="12" customHeight="1">
      <c r="A46" s="187">
        <v>40</v>
      </c>
      <c r="B46" s="201" t="s">
        <v>339</v>
      </c>
      <c r="C46" s="202">
        <v>117</v>
      </c>
      <c r="D46" s="203">
        <v>1960</v>
      </c>
      <c r="E46" s="204" t="s">
        <v>289</v>
      </c>
      <c r="F46" s="243">
        <v>613.9</v>
      </c>
      <c r="G46" s="243">
        <v>445.6</v>
      </c>
      <c r="H46" s="242">
        <v>168.3</v>
      </c>
      <c r="I46" s="202">
        <v>2463</v>
      </c>
      <c r="J46" s="203" t="s">
        <v>291</v>
      </c>
      <c r="K46" s="203">
        <v>432</v>
      </c>
      <c r="L46" s="203">
        <v>386.2</v>
      </c>
      <c r="M46" s="189"/>
      <c r="N46" s="203"/>
      <c r="O46" s="189"/>
      <c r="P46" s="242">
        <v>2</v>
      </c>
      <c r="Q46" s="242">
        <v>2</v>
      </c>
      <c r="R46" s="242">
        <v>4</v>
      </c>
      <c r="S46" s="242">
        <v>14</v>
      </c>
      <c r="T46" s="242">
        <v>56.8</v>
      </c>
      <c r="U46" s="202">
        <v>57.6</v>
      </c>
      <c r="V46" s="203">
        <v>7.28</v>
      </c>
      <c r="W46" s="203">
        <v>96</v>
      </c>
      <c r="X46" s="203">
        <v>5.46</v>
      </c>
      <c r="Y46" s="203">
        <v>0.78</v>
      </c>
      <c r="Z46" s="188"/>
      <c r="AA46" s="188">
        <v>3.6</v>
      </c>
      <c r="AB46" s="249">
        <v>0.72</v>
      </c>
      <c r="AC46" s="249">
        <v>4</v>
      </c>
      <c r="AD46" s="249">
        <v>0.78</v>
      </c>
      <c r="AE46" s="249">
        <v>3.24</v>
      </c>
      <c r="AF46" s="203">
        <v>133.80000000000001</v>
      </c>
      <c r="AG46" s="203"/>
      <c r="AH46" s="203">
        <v>64</v>
      </c>
      <c r="AI46" s="203">
        <v>53</v>
      </c>
      <c r="AJ46" s="203">
        <v>1.4</v>
      </c>
      <c r="AK46" s="203">
        <v>4.8</v>
      </c>
      <c r="AL46" s="188"/>
      <c r="AM46" s="188"/>
      <c r="AN46" s="188"/>
      <c r="AO46" s="188"/>
      <c r="AP46" s="188"/>
      <c r="AQ46" s="203">
        <v>4</v>
      </c>
      <c r="AR46" s="203">
        <v>2</v>
      </c>
      <c r="AS46" s="203">
        <v>2</v>
      </c>
      <c r="AT46" s="243">
        <v>84.4</v>
      </c>
      <c r="AU46" s="242">
        <v>14</v>
      </c>
      <c r="AV46" s="242">
        <v>42</v>
      </c>
      <c r="AW46" s="203">
        <v>224</v>
      </c>
      <c r="AX46" s="202">
        <v>6</v>
      </c>
      <c r="AY46" s="203">
        <v>1</v>
      </c>
      <c r="AZ46" s="243">
        <v>1</v>
      </c>
      <c r="BA46" s="249">
        <v>4</v>
      </c>
      <c r="BB46" s="242">
        <v>6</v>
      </c>
      <c r="BC46" s="190"/>
      <c r="BD46" s="190"/>
      <c r="BE46" s="190"/>
      <c r="BF46" s="255"/>
      <c r="BG46" s="242"/>
      <c r="BH46" s="202">
        <v>1</v>
      </c>
      <c r="BI46" s="189"/>
      <c r="BJ46" s="189"/>
      <c r="BK46" s="203">
        <v>187.6</v>
      </c>
      <c r="BL46" s="203"/>
      <c r="BM46" s="203">
        <v>34.299999999999997</v>
      </c>
      <c r="BN46" s="203">
        <v>37.6</v>
      </c>
      <c r="BO46" s="203">
        <v>22.4</v>
      </c>
      <c r="BP46" s="188" t="s">
        <v>422</v>
      </c>
      <c r="BQ46" s="203"/>
      <c r="BR46" s="188"/>
      <c r="BS46" s="188"/>
      <c r="BT46" s="188"/>
      <c r="BU46" s="188"/>
      <c r="BV46" s="188"/>
      <c r="BW46" s="188"/>
      <c r="BX46" s="254">
        <v>27</v>
      </c>
    </row>
    <row r="47" spans="1:76" s="121" customFormat="1" ht="12" customHeight="1">
      <c r="A47" s="187">
        <v>41</v>
      </c>
      <c r="B47" s="201" t="s">
        <v>339</v>
      </c>
      <c r="C47" s="202">
        <v>119</v>
      </c>
      <c r="D47" s="203">
        <v>1960</v>
      </c>
      <c r="E47" s="204" t="s">
        <v>289</v>
      </c>
      <c r="F47" s="243">
        <v>1416.3</v>
      </c>
      <c r="G47" s="242">
        <v>1061.0999999999999</v>
      </c>
      <c r="H47" s="242">
        <v>355.2</v>
      </c>
      <c r="I47" s="202">
        <v>6745</v>
      </c>
      <c r="J47" s="203" t="s">
        <v>291</v>
      </c>
      <c r="K47" s="203">
        <v>646</v>
      </c>
      <c r="L47" s="203">
        <v>427.5</v>
      </c>
      <c r="M47" s="189"/>
      <c r="N47" s="203">
        <v>427.5</v>
      </c>
      <c r="O47" s="189"/>
      <c r="P47" s="242">
        <v>3</v>
      </c>
      <c r="Q47" s="242">
        <v>3</v>
      </c>
      <c r="R47" s="242">
        <v>9</v>
      </c>
      <c r="S47" s="242">
        <v>20</v>
      </c>
      <c r="T47" s="242">
        <v>194.1</v>
      </c>
      <c r="U47" s="202">
        <v>129.6</v>
      </c>
      <c r="V47" s="203">
        <v>16.38</v>
      </c>
      <c r="W47" s="203">
        <v>216</v>
      </c>
      <c r="X47" s="203">
        <v>8.19</v>
      </c>
      <c r="Y47" s="203">
        <v>2.34</v>
      </c>
      <c r="Z47" s="188"/>
      <c r="AA47" s="188">
        <v>3.6</v>
      </c>
      <c r="AB47" s="249">
        <v>1.08</v>
      </c>
      <c r="AC47" s="249">
        <v>9</v>
      </c>
      <c r="AD47" s="249">
        <v>1.17</v>
      </c>
      <c r="AE47" s="249">
        <v>7.29</v>
      </c>
      <c r="AF47" s="249">
        <v>186.2</v>
      </c>
      <c r="AG47" s="203"/>
      <c r="AH47" s="203">
        <v>20</v>
      </c>
      <c r="AI47" s="203">
        <v>64</v>
      </c>
      <c r="AJ47" s="203">
        <v>3.3</v>
      </c>
      <c r="AK47" s="203">
        <v>7.2</v>
      </c>
      <c r="AL47" s="188"/>
      <c r="AM47" s="188"/>
      <c r="AN47" s="188"/>
      <c r="AO47" s="188"/>
      <c r="AP47" s="188"/>
      <c r="AQ47" s="203">
        <v>6</v>
      </c>
      <c r="AR47" s="203">
        <v>6</v>
      </c>
      <c r="AS47" s="203">
        <v>3</v>
      </c>
      <c r="AT47" s="243">
        <v>113.6</v>
      </c>
      <c r="AU47" s="242">
        <v>20</v>
      </c>
      <c r="AV47" s="242">
        <v>60</v>
      </c>
      <c r="AW47" s="203">
        <v>440</v>
      </c>
      <c r="AX47" s="202">
        <v>9</v>
      </c>
      <c r="AY47" s="203">
        <v>1</v>
      </c>
      <c r="AZ47" s="243">
        <v>1</v>
      </c>
      <c r="BA47" s="249">
        <v>9</v>
      </c>
      <c r="BB47" s="242">
        <v>8</v>
      </c>
      <c r="BC47" s="190"/>
      <c r="BD47" s="190"/>
      <c r="BE47" s="190"/>
      <c r="BF47" s="255">
        <v>1</v>
      </c>
      <c r="BG47" s="242"/>
      <c r="BH47" s="202">
        <v>1</v>
      </c>
      <c r="BI47" s="189"/>
      <c r="BJ47" s="189"/>
      <c r="BK47" s="203">
        <v>252.4</v>
      </c>
      <c r="BL47" s="203"/>
      <c r="BM47" s="203">
        <v>48.1</v>
      </c>
      <c r="BN47" s="203">
        <v>84.6</v>
      </c>
      <c r="BO47" s="203">
        <v>33.6</v>
      </c>
      <c r="BP47" s="188" t="s">
        <v>422</v>
      </c>
      <c r="BQ47" s="203"/>
      <c r="BR47" s="188"/>
      <c r="BS47" s="188"/>
      <c r="BT47" s="188"/>
      <c r="BU47" s="188"/>
      <c r="BV47" s="188"/>
      <c r="BW47" s="188"/>
      <c r="BX47" s="254">
        <v>32</v>
      </c>
    </row>
    <row r="48" spans="1:76" s="121" customFormat="1" ht="12" customHeight="1">
      <c r="A48" s="187">
        <v>42</v>
      </c>
      <c r="B48" s="201" t="s">
        <v>339</v>
      </c>
      <c r="C48" s="202">
        <v>121</v>
      </c>
      <c r="D48" s="203">
        <v>1958</v>
      </c>
      <c r="E48" s="204" t="s">
        <v>289</v>
      </c>
      <c r="F48" s="243">
        <v>647.70000000000005</v>
      </c>
      <c r="G48" s="243">
        <v>555.20000000000005</v>
      </c>
      <c r="H48" s="242">
        <v>92.5</v>
      </c>
      <c r="I48" s="202">
        <v>2989</v>
      </c>
      <c r="J48" s="203" t="s">
        <v>291</v>
      </c>
      <c r="K48" s="203">
        <v>456</v>
      </c>
      <c r="L48" s="203">
        <v>441</v>
      </c>
      <c r="M48" s="189"/>
      <c r="N48" s="203"/>
      <c r="O48" s="189"/>
      <c r="P48" s="242">
        <v>2</v>
      </c>
      <c r="Q48" s="242">
        <v>2</v>
      </c>
      <c r="R48" s="242">
        <v>4</v>
      </c>
      <c r="S48" s="242">
        <v>12</v>
      </c>
      <c r="T48" s="242">
        <v>85.9</v>
      </c>
      <c r="U48" s="202">
        <v>57.6</v>
      </c>
      <c r="V48" s="203">
        <v>7.28</v>
      </c>
      <c r="W48" s="203">
        <v>96</v>
      </c>
      <c r="X48" s="203">
        <v>5.46</v>
      </c>
      <c r="Y48" s="203">
        <v>0.78</v>
      </c>
      <c r="Z48" s="188"/>
      <c r="AA48" s="188">
        <v>3.6</v>
      </c>
      <c r="AB48" s="249">
        <v>0.72</v>
      </c>
      <c r="AC48" s="249">
        <v>4</v>
      </c>
      <c r="AD48" s="249">
        <v>0.78</v>
      </c>
      <c r="AE48" s="249">
        <v>3.24</v>
      </c>
      <c r="AF48" s="203">
        <v>135.6</v>
      </c>
      <c r="AG48" s="203"/>
      <c r="AH48" s="203">
        <v>30</v>
      </c>
      <c r="AI48" s="203">
        <v>80</v>
      </c>
      <c r="AJ48" s="203">
        <v>1.5</v>
      </c>
      <c r="AK48" s="203">
        <v>4.8</v>
      </c>
      <c r="AL48" s="188"/>
      <c r="AM48" s="188"/>
      <c r="AN48" s="188"/>
      <c r="AO48" s="188"/>
      <c r="AP48" s="188"/>
      <c r="AQ48" s="203">
        <v>4</v>
      </c>
      <c r="AR48" s="203">
        <v>2</v>
      </c>
      <c r="AS48" s="203">
        <v>2</v>
      </c>
      <c r="AT48" s="243">
        <v>86</v>
      </c>
      <c r="AU48" s="242">
        <v>12</v>
      </c>
      <c r="AV48" s="242">
        <v>36</v>
      </c>
      <c r="AW48" s="203">
        <v>192</v>
      </c>
      <c r="AX48" s="202">
        <v>6</v>
      </c>
      <c r="AY48" s="203">
        <v>1</v>
      </c>
      <c r="AZ48" s="243">
        <v>1</v>
      </c>
      <c r="BA48" s="249">
        <v>4</v>
      </c>
      <c r="BB48" s="242">
        <v>6</v>
      </c>
      <c r="BC48" s="190"/>
      <c r="BD48" s="190"/>
      <c r="BE48" s="190"/>
      <c r="BF48" s="255"/>
      <c r="BG48" s="242"/>
      <c r="BH48" s="202">
        <v>1</v>
      </c>
      <c r="BI48" s="189"/>
      <c r="BJ48" s="189"/>
      <c r="BK48" s="203">
        <v>191.2</v>
      </c>
      <c r="BL48" s="203"/>
      <c r="BM48" s="203">
        <v>33</v>
      </c>
      <c r="BN48" s="203">
        <v>37.6</v>
      </c>
      <c r="BO48" s="203">
        <v>22.4</v>
      </c>
      <c r="BP48" s="188" t="s">
        <v>422</v>
      </c>
      <c r="BQ48" s="203"/>
      <c r="BR48" s="188"/>
      <c r="BS48" s="188"/>
      <c r="BT48" s="188"/>
      <c r="BU48" s="188"/>
      <c r="BV48" s="188"/>
      <c r="BW48" s="188"/>
      <c r="BX48" s="254">
        <v>20</v>
      </c>
    </row>
    <row r="49" spans="1:76" s="121" customFormat="1" ht="12" customHeight="1">
      <c r="A49" s="187">
        <v>43</v>
      </c>
      <c r="B49" s="201" t="s">
        <v>339</v>
      </c>
      <c r="C49" s="202">
        <v>123</v>
      </c>
      <c r="D49" s="203">
        <v>1958</v>
      </c>
      <c r="E49" s="204" t="s">
        <v>289</v>
      </c>
      <c r="F49" s="243">
        <v>1174.0999999999999</v>
      </c>
      <c r="G49" s="243">
        <v>1108.8</v>
      </c>
      <c r="H49" s="242">
        <v>65.3</v>
      </c>
      <c r="I49" s="202">
        <v>5484</v>
      </c>
      <c r="J49" s="203" t="s">
        <v>291</v>
      </c>
      <c r="K49" s="203">
        <v>837</v>
      </c>
      <c r="L49" s="203">
        <v>539</v>
      </c>
      <c r="M49" s="189"/>
      <c r="N49" s="203">
        <v>539</v>
      </c>
      <c r="O49" s="189"/>
      <c r="P49" s="242">
        <v>2</v>
      </c>
      <c r="Q49" s="242">
        <v>4</v>
      </c>
      <c r="R49" s="242">
        <v>8</v>
      </c>
      <c r="S49" s="242">
        <v>20</v>
      </c>
      <c r="T49" s="242">
        <v>158.80000000000001</v>
      </c>
      <c r="U49" s="202">
        <v>115.2</v>
      </c>
      <c r="V49" s="203">
        <v>14.56</v>
      </c>
      <c r="W49" s="203">
        <v>192</v>
      </c>
      <c r="X49" s="203">
        <v>10.92</v>
      </c>
      <c r="Y49" s="203">
        <v>1.56</v>
      </c>
      <c r="Z49" s="188"/>
      <c r="AA49" s="188">
        <v>3.6</v>
      </c>
      <c r="AB49" s="249">
        <v>1.44</v>
      </c>
      <c r="AC49" s="249">
        <v>8</v>
      </c>
      <c r="AD49" s="249">
        <v>1.56</v>
      </c>
      <c r="AE49" s="249">
        <v>6.48</v>
      </c>
      <c r="AF49" s="249">
        <v>245.1</v>
      </c>
      <c r="AG49" s="203"/>
      <c r="AH49" s="203">
        <v>12</v>
      </c>
      <c r="AI49" s="203">
        <v>140</v>
      </c>
      <c r="AJ49" s="203">
        <v>2.8</v>
      </c>
      <c r="AK49" s="203">
        <v>9.6</v>
      </c>
      <c r="AL49" s="188"/>
      <c r="AM49" s="188"/>
      <c r="AN49" s="188"/>
      <c r="AO49" s="188"/>
      <c r="AP49" s="188"/>
      <c r="AQ49" s="203">
        <v>8</v>
      </c>
      <c r="AR49" s="203">
        <v>4</v>
      </c>
      <c r="AS49" s="203">
        <v>4</v>
      </c>
      <c r="AT49" s="243">
        <v>148.59</v>
      </c>
      <c r="AU49" s="242">
        <v>20</v>
      </c>
      <c r="AV49" s="242">
        <v>60</v>
      </c>
      <c r="AW49" s="203">
        <v>320</v>
      </c>
      <c r="AX49" s="202">
        <v>12</v>
      </c>
      <c r="AY49" s="203">
        <v>1</v>
      </c>
      <c r="AZ49" s="243">
        <v>1</v>
      </c>
      <c r="BA49" s="249">
        <v>8</v>
      </c>
      <c r="BB49" s="242">
        <v>9</v>
      </c>
      <c r="BC49" s="190"/>
      <c r="BD49" s="190"/>
      <c r="BE49" s="190"/>
      <c r="BF49" s="255"/>
      <c r="BG49" s="242"/>
      <c r="BH49" s="202">
        <v>1</v>
      </c>
      <c r="BI49" s="189"/>
      <c r="BJ49" s="189"/>
      <c r="BK49" s="203">
        <v>330.2</v>
      </c>
      <c r="BL49" s="203"/>
      <c r="BM49" s="203">
        <v>138.5</v>
      </c>
      <c r="BN49" s="203">
        <v>75.2</v>
      </c>
      <c r="BO49" s="203">
        <v>44.8</v>
      </c>
      <c r="BP49" s="188" t="s">
        <v>422</v>
      </c>
      <c r="BQ49" s="203"/>
      <c r="BR49" s="188"/>
      <c r="BS49" s="188"/>
      <c r="BT49" s="188"/>
      <c r="BU49" s="188"/>
      <c r="BV49" s="188"/>
      <c r="BW49" s="188">
        <v>5</v>
      </c>
      <c r="BX49" s="254">
        <v>38</v>
      </c>
    </row>
    <row r="50" spans="1:76" s="121" customFormat="1" ht="12" customHeight="1">
      <c r="A50" s="187">
        <v>44</v>
      </c>
      <c r="B50" s="201" t="s">
        <v>339</v>
      </c>
      <c r="C50" s="202">
        <v>125</v>
      </c>
      <c r="D50" s="203">
        <v>1953</v>
      </c>
      <c r="E50" s="204" t="s">
        <v>289</v>
      </c>
      <c r="F50" s="243">
        <v>752.5</v>
      </c>
      <c r="G50" s="243">
        <v>628.5</v>
      </c>
      <c r="H50" s="242">
        <v>127</v>
      </c>
      <c r="I50" s="202">
        <v>3346</v>
      </c>
      <c r="J50" s="203" t="s">
        <v>291</v>
      </c>
      <c r="K50" s="203">
        <v>531</v>
      </c>
      <c r="L50" s="203">
        <v>469</v>
      </c>
      <c r="M50" s="189"/>
      <c r="N50" s="203"/>
      <c r="O50" s="189"/>
      <c r="P50" s="242">
        <v>2</v>
      </c>
      <c r="Q50" s="242">
        <v>3</v>
      </c>
      <c r="R50" s="242">
        <v>6</v>
      </c>
      <c r="S50" s="242">
        <v>14</v>
      </c>
      <c r="T50" s="242">
        <v>89.5</v>
      </c>
      <c r="U50" s="202">
        <v>86.4</v>
      </c>
      <c r="V50" s="203">
        <v>10.92</v>
      </c>
      <c r="W50" s="203">
        <v>144</v>
      </c>
      <c r="X50" s="203">
        <v>8.19</v>
      </c>
      <c r="Y50" s="203">
        <v>1.17</v>
      </c>
      <c r="Z50" s="188"/>
      <c r="AA50" s="188">
        <v>3.6</v>
      </c>
      <c r="AB50" s="249">
        <v>1.08</v>
      </c>
      <c r="AC50" s="249">
        <v>6</v>
      </c>
      <c r="AD50" s="249">
        <v>1.17</v>
      </c>
      <c r="AE50" s="249">
        <v>4.8600000000000003</v>
      </c>
      <c r="AF50" s="249">
        <v>181</v>
      </c>
      <c r="AG50" s="203"/>
      <c r="AH50" s="203">
        <v>30</v>
      </c>
      <c r="AI50" s="203">
        <v>32</v>
      </c>
      <c r="AJ50" s="203">
        <v>2.5</v>
      </c>
      <c r="AK50" s="203">
        <v>7.2</v>
      </c>
      <c r="AL50" s="188"/>
      <c r="AM50" s="188"/>
      <c r="AN50" s="188"/>
      <c r="AO50" s="188"/>
      <c r="AP50" s="188"/>
      <c r="AQ50" s="203">
        <v>6</v>
      </c>
      <c r="AR50" s="203">
        <v>3</v>
      </c>
      <c r="AS50" s="203">
        <v>3</v>
      </c>
      <c r="AT50" s="243">
        <v>108.9</v>
      </c>
      <c r="AU50" s="242">
        <v>14</v>
      </c>
      <c r="AV50" s="242">
        <v>42</v>
      </c>
      <c r="AW50" s="203">
        <v>224</v>
      </c>
      <c r="AX50" s="202">
        <v>9</v>
      </c>
      <c r="AY50" s="203">
        <v>1</v>
      </c>
      <c r="AZ50" s="243">
        <v>1</v>
      </c>
      <c r="BA50" s="249">
        <v>6</v>
      </c>
      <c r="BB50" s="242">
        <v>9</v>
      </c>
      <c r="BC50" s="190"/>
      <c r="BD50" s="190"/>
      <c r="BE50" s="190"/>
      <c r="BF50" s="255"/>
      <c r="BG50" s="242">
        <v>1</v>
      </c>
      <c r="BH50" s="202">
        <v>1</v>
      </c>
      <c r="BI50" s="189"/>
      <c r="BJ50" s="189"/>
      <c r="BK50" s="203">
        <v>242</v>
      </c>
      <c r="BL50" s="203"/>
      <c r="BM50" s="203">
        <v>49.9</v>
      </c>
      <c r="BN50" s="203">
        <v>56.4</v>
      </c>
      <c r="BO50" s="203">
        <v>33.6</v>
      </c>
      <c r="BP50" s="188" t="s">
        <v>422</v>
      </c>
      <c r="BQ50" s="203"/>
      <c r="BR50" s="188"/>
      <c r="BS50" s="188"/>
      <c r="BT50" s="188"/>
      <c r="BU50" s="188"/>
      <c r="BV50" s="188"/>
      <c r="BW50" s="188"/>
      <c r="BX50" s="254">
        <v>25</v>
      </c>
    </row>
    <row r="51" spans="1:76" s="121" customFormat="1" ht="12" customHeight="1">
      <c r="A51" s="187">
        <v>45</v>
      </c>
      <c r="B51" s="201" t="s">
        <v>339</v>
      </c>
      <c r="C51" s="202">
        <v>129</v>
      </c>
      <c r="D51" s="203">
        <v>1953</v>
      </c>
      <c r="E51" s="204" t="s">
        <v>289</v>
      </c>
      <c r="F51" s="243">
        <v>564.4</v>
      </c>
      <c r="G51" s="243">
        <v>504</v>
      </c>
      <c r="H51" s="242">
        <v>60.4</v>
      </c>
      <c r="I51" s="202">
        <v>2531</v>
      </c>
      <c r="J51" s="203" t="s">
        <v>291</v>
      </c>
      <c r="K51" s="203">
        <v>402</v>
      </c>
      <c r="L51" s="203">
        <v>354.7</v>
      </c>
      <c r="M51" s="189"/>
      <c r="N51" s="203"/>
      <c r="O51" s="189"/>
      <c r="P51" s="242">
        <v>2</v>
      </c>
      <c r="Q51" s="242">
        <v>2</v>
      </c>
      <c r="R51" s="242">
        <v>4</v>
      </c>
      <c r="S51" s="242">
        <v>12</v>
      </c>
      <c r="T51" s="242">
        <v>54.1</v>
      </c>
      <c r="U51" s="202">
        <v>57.6</v>
      </c>
      <c r="V51" s="203">
        <v>7.28</v>
      </c>
      <c r="W51" s="203">
        <v>96</v>
      </c>
      <c r="X51" s="203">
        <v>5.46</v>
      </c>
      <c r="Y51" s="203">
        <v>0.78</v>
      </c>
      <c r="Z51" s="188"/>
      <c r="AA51" s="188">
        <v>3.6</v>
      </c>
      <c r="AB51" s="249">
        <v>0.72</v>
      </c>
      <c r="AC51" s="249">
        <v>4</v>
      </c>
      <c r="AD51" s="249">
        <v>0.78</v>
      </c>
      <c r="AE51" s="249">
        <v>3.24</v>
      </c>
      <c r="AF51" s="249">
        <v>136</v>
      </c>
      <c r="AG51" s="203"/>
      <c r="AH51" s="203">
        <v>28</v>
      </c>
      <c r="AI51" s="203">
        <v>75</v>
      </c>
      <c r="AJ51" s="203">
        <v>1.9</v>
      </c>
      <c r="AK51" s="203">
        <v>4.8</v>
      </c>
      <c r="AL51" s="188"/>
      <c r="AM51" s="188"/>
      <c r="AN51" s="188"/>
      <c r="AO51" s="188"/>
      <c r="AP51" s="188"/>
      <c r="AQ51" s="203">
        <v>4</v>
      </c>
      <c r="AR51" s="203">
        <v>2</v>
      </c>
      <c r="AS51" s="203">
        <v>2</v>
      </c>
      <c r="AT51" s="243">
        <v>86.4</v>
      </c>
      <c r="AU51" s="242">
        <v>12</v>
      </c>
      <c r="AV51" s="242">
        <v>36</v>
      </c>
      <c r="AW51" s="203">
        <v>192</v>
      </c>
      <c r="AX51" s="202">
        <v>6</v>
      </c>
      <c r="AY51" s="203">
        <v>1</v>
      </c>
      <c r="AZ51" s="243">
        <v>1</v>
      </c>
      <c r="BA51" s="249">
        <v>4</v>
      </c>
      <c r="BB51" s="242">
        <v>6</v>
      </c>
      <c r="BC51" s="190"/>
      <c r="BD51" s="190"/>
      <c r="BE51" s="190"/>
      <c r="BF51" s="255"/>
      <c r="BG51" s="242">
        <v>1</v>
      </c>
      <c r="BH51" s="202">
        <v>1</v>
      </c>
      <c r="BI51" s="189"/>
      <c r="BJ51" s="189"/>
      <c r="BK51" s="203">
        <v>192</v>
      </c>
      <c r="BL51" s="203"/>
      <c r="BM51" s="203">
        <v>37.200000000000003</v>
      </c>
      <c r="BN51" s="203">
        <v>37.6</v>
      </c>
      <c r="BO51" s="203">
        <v>22.4</v>
      </c>
      <c r="BP51" s="188" t="s">
        <v>422</v>
      </c>
      <c r="BQ51" s="203"/>
      <c r="BR51" s="188"/>
      <c r="BS51" s="188"/>
      <c r="BT51" s="188"/>
      <c r="BU51" s="188"/>
      <c r="BV51" s="188"/>
      <c r="BW51" s="188"/>
      <c r="BX51" s="254">
        <v>14</v>
      </c>
    </row>
    <row r="52" spans="1:76" s="121" customFormat="1" ht="12" customHeight="1">
      <c r="A52" s="187">
        <v>46</v>
      </c>
      <c r="B52" s="201" t="s">
        <v>339</v>
      </c>
      <c r="C52" s="202">
        <v>131</v>
      </c>
      <c r="D52" s="203">
        <v>1953</v>
      </c>
      <c r="E52" s="204" t="s">
        <v>289</v>
      </c>
      <c r="F52" s="243">
        <v>741.6</v>
      </c>
      <c r="G52" s="242">
        <v>741.6</v>
      </c>
      <c r="H52" s="242"/>
      <c r="I52" s="202">
        <v>3371</v>
      </c>
      <c r="J52" s="203" t="s">
        <v>291</v>
      </c>
      <c r="K52" s="203">
        <v>531</v>
      </c>
      <c r="L52" s="203">
        <v>531</v>
      </c>
      <c r="M52" s="189"/>
      <c r="N52" s="203"/>
      <c r="O52" s="189"/>
      <c r="P52" s="242">
        <v>2</v>
      </c>
      <c r="Q52" s="242">
        <v>3</v>
      </c>
      <c r="R52" s="242">
        <v>6</v>
      </c>
      <c r="S52" s="242">
        <v>16</v>
      </c>
      <c r="T52" s="242">
        <v>91.9</v>
      </c>
      <c r="U52" s="202">
        <v>86.4</v>
      </c>
      <c r="V52" s="203">
        <v>10.92</v>
      </c>
      <c r="W52" s="203">
        <v>144</v>
      </c>
      <c r="X52" s="203">
        <v>8.19</v>
      </c>
      <c r="Y52" s="203">
        <v>1.17</v>
      </c>
      <c r="Z52" s="188"/>
      <c r="AA52" s="188">
        <v>3.6</v>
      </c>
      <c r="AB52" s="249">
        <v>1.08</v>
      </c>
      <c r="AC52" s="249">
        <v>6</v>
      </c>
      <c r="AD52" s="249">
        <v>1.17</v>
      </c>
      <c r="AE52" s="249">
        <v>4.8600000000000003</v>
      </c>
      <c r="AF52" s="249">
        <v>180.7</v>
      </c>
      <c r="AG52" s="203"/>
      <c r="AH52" s="203">
        <v>19</v>
      </c>
      <c r="AI52" s="203">
        <v>77</v>
      </c>
      <c r="AJ52" s="203">
        <v>2.5</v>
      </c>
      <c r="AK52" s="203">
        <v>7.2</v>
      </c>
      <c r="AL52" s="188"/>
      <c r="AM52" s="188"/>
      <c r="AN52" s="188"/>
      <c r="AO52" s="188"/>
      <c r="AP52" s="188"/>
      <c r="AQ52" s="203">
        <v>6</v>
      </c>
      <c r="AR52" s="203">
        <v>3</v>
      </c>
      <c r="AS52" s="203">
        <v>3</v>
      </c>
      <c r="AT52" s="243">
        <v>108.6</v>
      </c>
      <c r="AU52" s="242">
        <v>16</v>
      </c>
      <c r="AV52" s="242">
        <v>48</v>
      </c>
      <c r="AW52" s="203">
        <v>256</v>
      </c>
      <c r="AX52" s="202">
        <v>9</v>
      </c>
      <c r="AY52" s="203">
        <v>1</v>
      </c>
      <c r="AZ52" s="243">
        <v>1</v>
      </c>
      <c r="BA52" s="249">
        <v>6</v>
      </c>
      <c r="BB52" s="242">
        <v>9</v>
      </c>
      <c r="BC52" s="190"/>
      <c r="BD52" s="190"/>
      <c r="BE52" s="190"/>
      <c r="BF52" s="255"/>
      <c r="BG52" s="242"/>
      <c r="BH52" s="202">
        <v>1</v>
      </c>
      <c r="BI52" s="189"/>
      <c r="BJ52" s="189"/>
      <c r="BK52" s="203">
        <v>241.4</v>
      </c>
      <c r="BL52" s="203"/>
      <c r="BM52" s="203">
        <v>99.5</v>
      </c>
      <c r="BN52" s="203">
        <v>56.4</v>
      </c>
      <c r="BO52" s="203">
        <v>33.6</v>
      </c>
      <c r="BP52" s="188" t="s">
        <v>422</v>
      </c>
      <c r="BQ52" s="203"/>
      <c r="BR52" s="188"/>
      <c r="BS52" s="188"/>
      <c r="BT52" s="188"/>
      <c r="BU52" s="188"/>
      <c r="BV52" s="188"/>
      <c r="BW52" s="188"/>
      <c r="BX52" s="254">
        <v>26</v>
      </c>
    </row>
    <row r="53" spans="1:76" s="121" customFormat="1" ht="12" customHeight="1">
      <c r="A53" s="187">
        <v>47</v>
      </c>
      <c r="B53" s="201" t="s">
        <v>339</v>
      </c>
      <c r="C53" s="202">
        <v>133</v>
      </c>
      <c r="D53" s="203">
        <v>1953</v>
      </c>
      <c r="E53" s="204" t="s">
        <v>289</v>
      </c>
      <c r="F53" s="243">
        <v>750.4</v>
      </c>
      <c r="G53" s="243">
        <v>720.6</v>
      </c>
      <c r="H53" s="242">
        <v>29.8</v>
      </c>
      <c r="I53" s="202">
        <v>3384</v>
      </c>
      <c r="J53" s="203" t="s">
        <v>291</v>
      </c>
      <c r="K53" s="203">
        <v>617.5</v>
      </c>
      <c r="L53" s="203">
        <v>537</v>
      </c>
      <c r="M53" s="189"/>
      <c r="N53" s="203"/>
      <c r="O53" s="189"/>
      <c r="P53" s="242">
        <v>2</v>
      </c>
      <c r="Q53" s="242">
        <v>3</v>
      </c>
      <c r="R53" s="242">
        <v>6</v>
      </c>
      <c r="S53" s="242">
        <v>15</v>
      </c>
      <c r="T53" s="242">
        <v>97.2</v>
      </c>
      <c r="U53" s="202">
        <v>86.4</v>
      </c>
      <c r="V53" s="203">
        <v>10.92</v>
      </c>
      <c r="W53" s="203">
        <v>144</v>
      </c>
      <c r="X53" s="203">
        <v>8.19</v>
      </c>
      <c r="Y53" s="203">
        <v>1.17</v>
      </c>
      <c r="Z53" s="188"/>
      <c r="AA53" s="188">
        <v>3.6</v>
      </c>
      <c r="AB53" s="249">
        <v>1.08</v>
      </c>
      <c r="AC53" s="249">
        <v>6</v>
      </c>
      <c r="AD53" s="249">
        <v>1.17</v>
      </c>
      <c r="AE53" s="249">
        <v>4.8600000000000003</v>
      </c>
      <c r="AF53" s="249">
        <v>183.7</v>
      </c>
      <c r="AG53" s="203"/>
      <c r="AH53" s="203">
        <v>60</v>
      </c>
      <c r="AI53" s="203">
        <v>56</v>
      </c>
      <c r="AJ53" s="203">
        <v>2.5</v>
      </c>
      <c r="AK53" s="203">
        <v>7.2</v>
      </c>
      <c r="AL53" s="188"/>
      <c r="AM53" s="188"/>
      <c r="AN53" s="188"/>
      <c r="AO53" s="188"/>
      <c r="AP53" s="188"/>
      <c r="AQ53" s="203">
        <v>6</v>
      </c>
      <c r="AR53" s="203">
        <v>3</v>
      </c>
      <c r="AS53" s="203">
        <v>3</v>
      </c>
      <c r="AT53" s="243">
        <v>111.3</v>
      </c>
      <c r="AU53" s="242">
        <v>15</v>
      </c>
      <c r="AV53" s="242">
        <v>45</v>
      </c>
      <c r="AW53" s="203">
        <v>240</v>
      </c>
      <c r="AX53" s="202">
        <v>9</v>
      </c>
      <c r="AY53" s="203">
        <v>1</v>
      </c>
      <c r="AZ53" s="243">
        <v>1</v>
      </c>
      <c r="BA53" s="249">
        <v>6</v>
      </c>
      <c r="BB53" s="242">
        <v>9</v>
      </c>
      <c r="BC53" s="190"/>
      <c r="BD53" s="190"/>
      <c r="BE53" s="190"/>
      <c r="BF53" s="255"/>
      <c r="BG53" s="242">
        <v>1</v>
      </c>
      <c r="BH53" s="202">
        <v>1</v>
      </c>
      <c r="BI53" s="189"/>
      <c r="BJ53" s="189"/>
      <c r="BK53" s="203">
        <v>247.4</v>
      </c>
      <c r="BL53" s="203"/>
      <c r="BM53" s="203">
        <v>102.2</v>
      </c>
      <c r="BN53" s="203">
        <v>56.4</v>
      </c>
      <c r="BO53" s="203">
        <v>33.6</v>
      </c>
      <c r="BP53" s="188" t="s">
        <v>422</v>
      </c>
      <c r="BQ53" s="203"/>
      <c r="BR53" s="188"/>
      <c r="BS53" s="188"/>
      <c r="BT53" s="188"/>
      <c r="BU53" s="188"/>
      <c r="BV53" s="188"/>
      <c r="BW53" s="188"/>
      <c r="BX53" s="254">
        <v>28</v>
      </c>
    </row>
    <row r="54" spans="1:76" s="121" customFormat="1" ht="12" customHeight="1">
      <c r="A54" s="187">
        <v>48</v>
      </c>
      <c r="B54" s="201" t="s">
        <v>339</v>
      </c>
      <c r="C54" s="202">
        <v>146</v>
      </c>
      <c r="D54" s="203">
        <v>1962</v>
      </c>
      <c r="E54" s="204" t="s">
        <v>289</v>
      </c>
      <c r="F54" s="244">
        <v>637.70000000000005</v>
      </c>
      <c r="G54" s="242">
        <v>637.70000000000005</v>
      </c>
      <c r="H54" s="242"/>
      <c r="I54" s="202">
        <v>2760</v>
      </c>
      <c r="J54" s="203" t="s">
        <v>291</v>
      </c>
      <c r="K54" s="203">
        <v>431</v>
      </c>
      <c r="L54" s="203">
        <v>384.1</v>
      </c>
      <c r="M54" s="189"/>
      <c r="N54" s="203"/>
      <c r="O54" s="189"/>
      <c r="P54" s="242">
        <v>2</v>
      </c>
      <c r="Q54" s="242">
        <v>2</v>
      </c>
      <c r="R54" s="242">
        <v>4</v>
      </c>
      <c r="S54" s="242">
        <v>16</v>
      </c>
      <c r="T54" s="242">
        <v>57.5</v>
      </c>
      <c r="U54" s="202">
        <v>57.6</v>
      </c>
      <c r="V54" s="203">
        <v>7.28</v>
      </c>
      <c r="W54" s="203">
        <v>96</v>
      </c>
      <c r="X54" s="203">
        <v>5.46</v>
      </c>
      <c r="Y54" s="203">
        <v>0.78</v>
      </c>
      <c r="Z54" s="188"/>
      <c r="AA54" s="188">
        <v>3.6</v>
      </c>
      <c r="AB54" s="249">
        <v>0.72</v>
      </c>
      <c r="AC54" s="249">
        <v>4</v>
      </c>
      <c r="AD54" s="249">
        <v>0.78</v>
      </c>
      <c r="AE54" s="249">
        <v>3.24</v>
      </c>
      <c r="AF54" s="249">
        <v>133.80000000000001</v>
      </c>
      <c r="AG54" s="203"/>
      <c r="AH54" s="203">
        <v>28</v>
      </c>
      <c r="AI54" s="203">
        <v>85</v>
      </c>
      <c r="AJ54" s="203">
        <v>2.9</v>
      </c>
      <c r="AK54" s="203">
        <v>4.8</v>
      </c>
      <c r="AL54" s="188"/>
      <c r="AM54" s="188"/>
      <c r="AN54" s="188"/>
      <c r="AO54" s="188"/>
      <c r="AP54" s="188"/>
      <c r="AQ54" s="203">
        <v>4</v>
      </c>
      <c r="AR54" s="203">
        <v>2</v>
      </c>
      <c r="AS54" s="203">
        <v>2</v>
      </c>
      <c r="AT54" s="243">
        <v>84.4</v>
      </c>
      <c r="AU54" s="242">
        <v>16</v>
      </c>
      <c r="AV54" s="242">
        <v>48</v>
      </c>
      <c r="AW54" s="203">
        <v>256</v>
      </c>
      <c r="AX54" s="202">
        <v>6</v>
      </c>
      <c r="AY54" s="203">
        <v>1</v>
      </c>
      <c r="AZ54" s="243">
        <v>1</v>
      </c>
      <c r="BA54" s="249">
        <v>4</v>
      </c>
      <c r="BB54" s="242">
        <v>6</v>
      </c>
      <c r="BC54" s="190"/>
      <c r="BD54" s="190"/>
      <c r="BE54" s="190"/>
      <c r="BF54" s="255">
        <v>1</v>
      </c>
      <c r="BG54" s="242">
        <v>1</v>
      </c>
      <c r="BH54" s="202">
        <v>1</v>
      </c>
      <c r="BI54" s="189"/>
      <c r="BJ54" s="189"/>
      <c r="BK54" s="203">
        <v>187.6</v>
      </c>
      <c r="BL54" s="203"/>
      <c r="BM54" s="203">
        <v>34.4</v>
      </c>
      <c r="BN54" s="203">
        <v>37.6</v>
      </c>
      <c r="BO54" s="203">
        <v>22.4</v>
      </c>
      <c r="BP54" s="188" t="s">
        <v>422</v>
      </c>
      <c r="BQ54" s="203"/>
      <c r="BR54" s="188"/>
      <c r="BS54" s="188"/>
      <c r="BT54" s="188"/>
      <c r="BU54" s="188"/>
      <c r="BV54" s="188"/>
      <c r="BW54" s="188">
        <v>12</v>
      </c>
      <c r="BX54" s="254">
        <v>22</v>
      </c>
    </row>
    <row r="55" spans="1:76" s="121" customFormat="1" ht="12" customHeight="1">
      <c r="A55" s="187">
        <v>49</v>
      </c>
      <c r="B55" s="201" t="s">
        <v>339</v>
      </c>
      <c r="C55" s="202">
        <v>148</v>
      </c>
      <c r="D55" s="203">
        <v>1960</v>
      </c>
      <c r="E55" s="204" t="s">
        <v>289</v>
      </c>
      <c r="F55" s="243">
        <v>633.1</v>
      </c>
      <c r="G55" s="243">
        <v>522.4</v>
      </c>
      <c r="H55" s="242">
        <v>110.7</v>
      </c>
      <c r="I55" s="202">
        <v>3156</v>
      </c>
      <c r="J55" s="203" t="s">
        <v>291</v>
      </c>
      <c r="K55" s="203">
        <v>495</v>
      </c>
      <c r="L55" s="203">
        <v>318</v>
      </c>
      <c r="M55" s="189"/>
      <c r="N55" s="203">
        <v>318</v>
      </c>
      <c r="O55" s="189"/>
      <c r="P55" s="242">
        <v>2</v>
      </c>
      <c r="Q55" s="242">
        <v>2</v>
      </c>
      <c r="R55" s="242">
        <v>4</v>
      </c>
      <c r="S55" s="242">
        <v>11</v>
      </c>
      <c r="T55" s="242">
        <v>88.9</v>
      </c>
      <c r="U55" s="202">
        <v>57.6</v>
      </c>
      <c r="V55" s="203">
        <v>7.28</v>
      </c>
      <c r="W55" s="203">
        <v>96</v>
      </c>
      <c r="X55" s="203">
        <v>5.46</v>
      </c>
      <c r="Y55" s="203">
        <v>0.78</v>
      </c>
      <c r="Z55" s="188"/>
      <c r="AA55" s="188">
        <v>3.6</v>
      </c>
      <c r="AB55" s="249">
        <v>0.72</v>
      </c>
      <c r="AC55" s="249">
        <v>4</v>
      </c>
      <c r="AD55" s="249">
        <v>0.78</v>
      </c>
      <c r="AE55" s="249">
        <v>3.24</v>
      </c>
      <c r="AF55" s="249">
        <v>136</v>
      </c>
      <c r="AG55" s="203"/>
      <c r="AH55" s="203">
        <v>30</v>
      </c>
      <c r="AI55" s="203">
        <v>52</v>
      </c>
      <c r="AJ55" s="203">
        <v>2.9</v>
      </c>
      <c r="AK55" s="203">
        <v>4.8</v>
      </c>
      <c r="AL55" s="188"/>
      <c r="AM55" s="188"/>
      <c r="AN55" s="188"/>
      <c r="AO55" s="188"/>
      <c r="AP55" s="188"/>
      <c r="AQ55" s="203">
        <v>4</v>
      </c>
      <c r="AR55" s="203">
        <v>2</v>
      </c>
      <c r="AS55" s="203">
        <v>2</v>
      </c>
      <c r="AT55" s="243">
        <v>86.4</v>
      </c>
      <c r="AU55" s="242">
        <v>11</v>
      </c>
      <c r="AV55" s="242">
        <v>33</v>
      </c>
      <c r="AW55" s="203">
        <v>176</v>
      </c>
      <c r="AX55" s="202">
        <v>6</v>
      </c>
      <c r="AY55" s="203">
        <v>1</v>
      </c>
      <c r="AZ55" s="243">
        <v>1</v>
      </c>
      <c r="BA55" s="249">
        <v>4</v>
      </c>
      <c r="BB55" s="242">
        <v>6</v>
      </c>
      <c r="BC55" s="190"/>
      <c r="BD55" s="190"/>
      <c r="BE55" s="190"/>
      <c r="BF55" s="255">
        <v>1</v>
      </c>
      <c r="BG55" s="242">
        <v>1</v>
      </c>
      <c r="BH55" s="202">
        <v>1</v>
      </c>
      <c r="BI55" s="189"/>
      <c r="BJ55" s="189"/>
      <c r="BK55" s="203">
        <v>192</v>
      </c>
      <c r="BL55" s="203"/>
      <c r="BM55" s="203">
        <v>33</v>
      </c>
      <c r="BN55" s="203">
        <v>37.6</v>
      </c>
      <c r="BO55" s="203">
        <v>22.4</v>
      </c>
      <c r="BP55" s="188" t="s">
        <v>422</v>
      </c>
      <c r="BQ55" s="203"/>
      <c r="BR55" s="188"/>
      <c r="BS55" s="188"/>
      <c r="BT55" s="188"/>
      <c r="BU55" s="188"/>
      <c r="BV55" s="188"/>
      <c r="BW55" s="188">
        <v>10</v>
      </c>
      <c r="BX55" s="254">
        <v>24</v>
      </c>
    </row>
    <row r="56" spans="1:76" s="121" customFormat="1" ht="12" customHeight="1">
      <c r="A56" s="187">
        <v>50</v>
      </c>
      <c r="B56" s="201" t="s">
        <v>339</v>
      </c>
      <c r="C56" s="202" t="s">
        <v>343</v>
      </c>
      <c r="D56" s="203">
        <v>1963</v>
      </c>
      <c r="E56" s="204" t="s">
        <v>289</v>
      </c>
      <c r="F56" s="244">
        <v>631.20000000000005</v>
      </c>
      <c r="G56" s="244">
        <v>551.6</v>
      </c>
      <c r="H56" s="242">
        <v>79.599999999999994</v>
      </c>
      <c r="I56" s="202">
        <v>2643</v>
      </c>
      <c r="J56" s="203" t="s">
        <v>291</v>
      </c>
      <c r="K56" s="203">
        <v>433</v>
      </c>
      <c r="L56" s="203">
        <v>388.4</v>
      </c>
      <c r="M56" s="189"/>
      <c r="N56" s="203"/>
      <c r="O56" s="189"/>
      <c r="P56" s="242">
        <v>2</v>
      </c>
      <c r="Q56" s="242">
        <v>2</v>
      </c>
      <c r="R56" s="242">
        <v>4</v>
      </c>
      <c r="S56" s="242">
        <v>15</v>
      </c>
      <c r="T56" s="242">
        <v>56.5</v>
      </c>
      <c r="U56" s="202">
        <v>57.6</v>
      </c>
      <c r="V56" s="203">
        <v>7.28</v>
      </c>
      <c r="W56" s="203">
        <v>96</v>
      </c>
      <c r="X56" s="203">
        <v>5.46</v>
      </c>
      <c r="Y56" s="203">
        <v>0.78</v>
      </c>
      <c r="Z56" s="188"/>
      <c r="AA56" s="188">
        <v>3.6</v>
      </c>
      <c r="AB56" s="249">
        <v>0.72</v>
      </c>
      <c r="AC56" s="249">
        <v>4</v>
      </c>
      <c r="AD56" s="249">
        <v>0.78</v>
      </c>
      <c r="AE56" s="249">
        <v>3.24</v>
      </c>
      <c r="AF56" s="249">
        <v>133.80000000000001</v>
      </c>
      <c r="AG56" s="203"/>
      <c r="AH56" s="203">
        <v>40</v>
      </c>
      <c r="AI56" s="203">
        <v>57</v>
      </c>
      <c r="AJ56" s="203">
        <v>2.9</v>
      </c>
      <c r="AK56" s="203">
        <v>4.8</v>
      </c>
      <c r="AL56" s="188"/>
      <c r="AM56" s="188"/>
      <c r="AN56" s="188"/>
      <c r="AO56" s="188"/>
      <c r="AP56" s="188"/>
      <c r="AQ56" s="203">
        <v>4</v>
      </c>
      <c r="AR56" s="203">
        <v>2</v>
      </c>
      <c r="AS56" s="203">
        <v>2</v>
      </c>
      <c r="AT56" s="243">
        <v>84.4</v>
      </c>
      <c r="AU56" s="242">
        <v>15</v>
      </c>
      <c r="AV56" s="242">
        <v>45</v>
      </c>
      <c r="AW56" s="203">
        <v>240</v>
      </c>
      <c r="AX56" s="202">
        <v>6</v>
      </c>
      <c r="AY56" s="203">
        <v>1</v>
      </c>
      <c r="AZ56" s="243">
        <v>1</v>
      </c>
      <c r="BA56" s="249">
        <v>4</v>
      </c>
      <c r="BB56" s="242">
        <v>6</v>
      </c>
      <c r="BC56" s="190"/>
      <c r="BD56" s="190"/>
      <c r="BE56" s="190"/>
      <c r="BF56" s="255">
        <v>1</v>
      </c>
      <c r="BG56" s="242">
        <v>1</v>
      </c>
      <c r="BH56" s="202">
        <v>1</v>
      </c>
      <c r="BI56" s="189"/>
      <c r="BJ56" s="189"/>
      <c r="BK56" s="203">
        <v>187.6</v>
      </c>
      <c r="BL56" s="203"/>
      <c r="BM56" s="203">
        <v>34.200000000000003</v>
      </c>
      <c r="BN56" s="203">
        <v>37.6</v>
      </c>
      <c r="BO56" s="203">
        <v>22.4</v>
      </c>
      <c r="BP56" s="188" t="s">
        <v>422</v>
      </c>
      <c r="BQ56" s="203"/>
      <c r="BR56" s="188"/>
      <c r="BS56" s="188"/>
      <c r="BT56" s="188"/>
      <c r="BU56" s="188"/>
      <c r="BV56" s="188"/>
      <c r="BW56" s="188">
        <v>10</v>
      </c>
      <c r="BX56" s="254">
        <v>18</v>
      </c>
    </row>
    <row r="57" spans="1:76" s="121" customFormat="1" ht="12" customHeight="1">
      <c r="A57" s="187">
        <v>51</v>
      </c>
      <c r="B57" s="201" t="s">
        <v>339</v>
      </c>
      <c r="C57" s="202">
        <v>150</v>
      </c>
      <c r="D57" s="203">
        <v>1960</v>
      </c>
      <c r="E57" s="204" t="s">
        <v>289</v>
      </c>
      <c r="F57" s="243">
        <v>617</v>
      </c>
      <c r="G57" s="243">
        <v>545.6</v>
      </c>
      <c r="H57" s="242">
        <v>71.400000000000006</v>
      </c>
      <c r="I57" s="202">
        <v>3169</v>
      </c>
      <c r="J57" s="203" t="s">
        <v>291</v>
      </c>
      <c r="K57" s="203">
        <v>503</v>
      </c>
      <c r="L57" s="203">
        <v>317</v>
      </c>
      <c r="M57" s="189"/>
      <c r="N57" s="203">
        <v>317</v>
      </c>
      <c r="O57" s="189"/>
      <c r="P57" s="242">
        <v>2</v>
      </c>
      <c r="Q57" s="242">
        <v>2</v>
      </c>
      <c r="R57" s="242">
        <v>4</v>
      </c>
      <c r="S57" s="242">
        <v>12</v>
      </c>
      <c r="T57" s="242">
        <v>84.8</v>
      </c>
      <c r="U57" s="202">
        <v>57.6</v>
      </c>
      <c r="V57" s="203">
        <v>7.28</v>
      </c>
      <c r="W57" s="203">
        <v>96</v>
      </c>
      <c r="X57" s="203">
        <v>5.46</v>
      </c>
      <c r="Y57" s="203">
        <v>0.78</v>
      </c>
      <c r="Z57" s="188"/>
      <c r="AA57" s="188">
        <v>3.6</v>
      </c>
      <c r="AB57" s="249">
        <v>0.72</v>
      </c>
      <c r="AC57" s="249">
        <v>4</v>
      </c>
      <c r="AD57" s="249">
        <v>0.78</v>
      </c>
      <c r="AE57" s="249">
        <v>3.24</v>
      </c>
      <c r="AF57" s="249">
        <v>137</v>
      </c>
      <c r="AG57" s="203"/>
      <c r="AH57" s="203">
        <v>25</v>
      </c>
      <c r="AI57" s="203">
        <v>53</v>
      </c>
      <c r="AJ57" s="203">
        <v>2.6</v>
      </c>
      <c r="AK57" s="203">
        <v>4.8</v>
      </c>
      <c r="AL57" s="188"/>
      <c r="AM57" s="188"/>
      <c r="AN57" s="188"/>
      <c r="AO57" s="188"/>
      <c r="AP57" s="188"/>
      <c r="AQ57" s="203">
        <v>4</v>
      </c>
      <c r="AR57" s="203">
        <v>2</v>
      </c>
      <c r="AS57" s="203">
        <v>2</v>
      </c>
      <c r="AT57" s="243">
        <v>87.3</v>
      </c>
      <c r="AU57" s="242">
        <v>12</v>
      </c>
      <c r="AV57" s="242">
        <v>36</v>
      </c>
      <c r="AW57" s="203">
        <v>192</v>
      </c>
      <c r="AX57" s="202">
        <v>6</v>
      </c>
      <c r="AY57" s="203">
        <v>1</v>
      </c>
      <c r="AZ57" s="243">
        <v>1</v>
      </c>
      <c r="BA57" s="249">
        <v>4</v>
      </c>
      <c r="BB57" s="242">
        <v>6</v>
      </c>
      <c r="BC57" s="190"/>
      <c r="BD57" s="190"/>
      <c r="BE57" s="190"/>
      <c r="BF57" s="255"/>
      <c r="BG57" s="242"/>
      <c r="BH57" s="202">
        <v>1</v>
      </c>
      <c r="BI57" s="189"/>
      <c r="BJ57" s="189"/>
      <c r="BK57" s="203">
        <v>194</v>
      </c>
      <c r="BL57" s="203"/>
      <c r="BM57" s="203">
        <v>33.4</v>
      </c>
      <c r="BN57" s="203">
        <v>37.6</v>
      </c>
      <c r="BO57" s="203">
        <v>22.4</v>
      </c>
      <c r="BP57" s="188" t="s">
        <v>422</v>
      </c>
      <c r="BQ57" s="203"/>
      <c r="BR57" s="188"/>
      <c r="BS57" s="188"/>
      <c r="BT57" s="188"/>
      <c r="BU57" s="188"/>
      <c r="BV57" s="188"/>
      <c r="BW57" s="188"/>
      <c r="BX57" s="254">
        <v>22</v>
      </c>
    </row>
    <row r="58" spans="1:76" s="121" customFormat="1" ht="12" customHeight="1">
      <c r="A58" s="187">
        <v>52</v>
      </c>
      <c r="B58" s="201" t="s">
        <v>339</v>
      </c>
      <c r="C58" s="202">
        <v>154</v>
      </c>
      <c r="D58" s="203">
        <v>1954</v>
      </c>
      <c r="E58" s="204" t="s">
        <v>289</v>
      </c>
      <c r="F58" s="243">
        <v>390</v>
      </c>
      <c r="G58" s="243">
        <v>249.7</v>
      </c>
      <c r="H58" s="242">
        <v>140.30000000000001</v>
      </c>
      <c r="I58" s="202">
        <v>1786</v>
      </c>
      <c r="J58" s="203" t="s">
        <v>291</v>
      </c>
      <c r="K58" s="203">
        <v>288</v>
      </c>
      <c r="L58" s="203">
        <v>261</v>
      </c>
      <c r="M58" s="189"/>
      <c r="N58" s="203"/>
      <c r="O58" s="189"/>
      <c r="P58" s="242">
        <v>2</v>
      </c>
      <c r="Q58" s="242">
        <v>2</v>
      </c>
      <c r="R58" s="242">
        <v>4</v>
      </c>
      <c r="S58" s="242">
        <v>5</v>
      </c>
      <c r="T58" s="242">
        <v>52.5</v>
      </c>
      <c r="U58" s="202">
        <v>57.6</v>
      </c>
      <c r="V58" s="203">
        <v>7.28</v>
      </c>
      <c r="W58" s="203">
        <v>96</v>
      </c>
      <c r="X58" s="203">
        <v>5.46</v>
      </c>
      <c r="Y58" s="203">
        <v>0.78</v>
      </c>
      <c r="Z58" s="188"/>
      <c r="AA58" s="188">
        <v>3.6</v>
      </c>
      <c r="AB58" s="249">
        <v>0.72</v>
      </c>
      <c r="AC58" s="249">
        <v>4</v>
      </c>
      <c r="AD58" s="249">
        <v>0.78</v>
      </c>
      <c r="AE58" s="249">
        <v>3.24</v>
      </c>
      <c r="AF58" s="249">
        <v>114.6</v>
      </c>
      <c r="AG58" s="203"/>
      <c r="AH58" s="203">
        <v>15</v>
      </c>
      <c r="AI58" s="203">
        <v>60</v>
      </c>
      <c r="AJ58" s="203">
        <v>1.4</v>
      </c>
      <c r="AK58" s="203">
        <v>4.8</v>
      </c>
      <c r="AL58" s="188"/>
      <c r="AM58" s="188"/>
      <c r="AN58" s="188"/>
      <c r="AO58" s="188"/>
      <c r="AP58" s="188"/>
      <c r="AQ58" s="203">
        <v>4</v>
      </c>
      <c r="AR58" s="203">
        <v>2</v>
      </c>
      <c r="AS58" s="203">
        <v>2</v>
      </c>
      <c r="AT58" s="243">
        <v>67.099999999999994</v>
      </c>
      <c r="AU58" s="242">
        <v>5</v>
      </c>
      <c r="AV58" s="242">
        <v>15</v>
      </c>
      <c r="AW58" s="203">
        <v>80</v>
      </c>
      <c r="AX58" s="202">
        <v>6</v>
      </c>
      <c r="AY58" s="203">
        <v>1</v>
      </c>
      <c r="AZ58" s="243">
        <v>1</v>
      </c>
      <c r="BA58" s="249">
        <v>4</v>
      </c>
      <c r="BB58" s="242">
        <v>6</v>
      </c>
      <c r="BC58" s="190"/>
      <c r="BD58" s="190"/>
      <c r="BE58" s="190"/>
      <c r="BF58" s="255">
        <v>1</v>
      </c>
      <c r="BG58" s="242">
        <v>1</v>
      </c>
      <c r="BH58" s="202">
        <v>1</v>
      </c>
      <c r="BI58" s="189"/>
      <c r="BJ58" s="189"/>
      <c r="BK58" s="203">
        <v>149.19999999999999</v>
      </c>
      <c r="BL58" s="203"/>
      <c r="BM58" s="203">
        <v>26.4</v>
      </c>
      <c r="BN58" s="203">
        <v>37.6</v>
      </c>
      <c r="BO58" s="203">
        <v>22.4</v>
      </c>
      <c r="BP58" s="188" t="s">
        <v>422</v>
      </c>
      <c r="BQ58" s="203"/>
      <c r="BR58" s="188"/>
      <c r="BS58" s="188"/>
      <c r="BT58" s="188"/>
      <c r="BU58" s="188"/>
      <c r="BV58" s="188"/>
      <c r="BW58" s="188"/>
      <c r="BX58" s="254">
        <v>9</v>
      </c>
    </row>
    <row r="59" spans="1:76" s="121" customFormat="1" ht="12" customHeight="1">
      <c r="A59" s="187">
        <v>53</v>
      </c>
      <c r="B59" s="201" t="s">
        <v>339</v>
      </c>
      <c r="C59" s="202" t="s">
        <v>344</v>
      </c>
      <c r="D59" s="203">
        <v>1970</v>
      </c>
      <c r="E59" s="204" t="s">
        <v>289</v>
      </c>
      <c r="F59" s="244">
        <v>712.9</v>
      </c>
      <c r="G59" s="244">
        <v>712.9</v>
      </c>
      <c r="H59" s="242"/>
      <c r="I59" s="202">
        <v>2739</v>
      </c>
      <c r="J59" s="203" t="s">
        <v>291</v>
      </c>
      <c r="K59" s="203">
        <v>498</v>
      </c>
      <c r="L59" s="203">
        <v>498.2</v>
      </c>
      <c r="M59" s="189"/>
      <c r="N59" s="203">
        <v>498.2</v>
      </c>
      <c r="O59" s="189"/>
      <c r="P59" s="242">
        <v>2</v>
      </c>
      <c r="Q59" s="242">
        <v>2</v>
      </c>
      <c r="R59" s="242">
        <v>4</v>
      </c>
      <c r="S59" s="242">
        <v>16</v>
      </c>
      <c r="T59" s="242">
        <v>30.1</v>
      </c>
      <c r="U59" s="202">
        <v>57.6</v>
      </c>
      <c r="V59" s="203">
        <v>7.28</v>
      </c>
      <c r="W59" s="203">
        <v>96</v>
      </c>
      <c r="X59" s="203">
        <v>5.46</v>
      </c>
      <c r="Y59" s="203">
        <v>0.78</v>
      </c>
      <c r="Z59" s="188"/>
      <c r="AA59" s="188">
        <v>3.6</v>
      </c>
      <c r="AB59" s="249">
        <v>0.72</v>
      </c>
      <c r="AC59" s="249">
        <v>4</v>
      </c>
      <c r="AD59" s="249">
        <v>0.78</v>
      </c>
      <c r="AE59" s="249">
        <v>3.24</v>
      </c>
      <c r="AF59" s="249">
        <v>144.4</v>
      </c>
      <c r="AG59" s="203"/>
      <c r="AH59" s="203">
        <v>20</v>
      </c>
      <c r="AI59" s="203">
        <v>79</v>
      </c>
      <c r="AJ59" s="203">
        <v>3</v>
      </c>
      <c r="AK59" s="203">
        <v>4.8</v>
      </c>
      <c r="AL59" s="188"/>
      <c r="AM59" s="188"/>
      <c r="AN59" s="188"/>
      <c r="AO59" s="188"/>
      <c r="AP59" s="188"/>
      <c r="AQ59" s="203">
        <v>4</v>
      </c>
      <c r="AR59" s="203">
        <v>2</v>
      </c>
      <c r="AS59" s="203">
        <v>2</v>
      </c>
      <c r="AT59" s="243">
        <v>93.9</v>
      </c>
      <c r="AU59" s="242">
        <v>16</v>
      </c>
      <c r="AV59" s="242">
        <v>48</v>
      </c>
      <c r="AW59" s="203">
        <v>256</v>
      </c>
      <c r="AX59" s="202">
        <v>6</v>
      </c>
      <c r="AY59" s="203">
        <v>1</v>
      </c>
      <c r="AZ59" s="243">
        <v>1</v>
      </c>
      <c r="BA59" s="249">
        <v>4</v>
      </c>
      <c r="BB59" s="242">
        <v>6</v>
      </c>
      <c r="BC59" s="190"/>
      <c r="BD59" s="190"/>
      <c r="BE59" s="190"/>
      <c r="BF59" s="255"/>
      <c r="BG59" s="242"/>
      <c r="BH59" s="202">
        <v>1</v>
      </c>
      <c r="BI59" s="189"/>
      <c r="BJ59" s="189"/>
      <c r="BK59" s="203">
        <v>208.8</v>
      </c>
      <c r="BL59" s="203"/>
      <c r="BM59" s="203">
        <v>39.6</v>
      </c>
      <c r="BN59" s="203">
        <v>37.6</v>
      </c>
      <c r="BO59" s="203">
        <v>22.4</v>
      </c>
      <c r="BP59" s="188" t="s">
        <v>422</v>
      </c>
      <c r="BQ59" s="203"/>
      <c r="BR59" s="188"/>
      <c r="BS59" s="188"/>
      <c r="BT59" s="188"/>
      <c r="BU59" s="188"/>
      <c r="BV59" s="188"/>
      <c r="BW59" s="188"/>
      <c r="BX59" s="254">
        <v>27</v>
      </c>
    </row>
    <row r="60" spans="1:76" s="121" customFormat="1" ht="12" customHeight="1">
      <c r="A60" s="187">
        <v>54</v>
      </c>
      <c r="B60" s="201" t="s">
        <v>339</v>
      </c>
      <c r="C60" s="202">
        <v>156</v>
      </c>
      <c r="D60" s="203">
        <v>1960</v>
      </c>
      <c r="E60" s="204" t="s">
        <v>289</v>
      </c>
      <c r="F60" s="243">
        <v>620.5</v>
      </c>
      <c r="G60" s="242">
        <v>620.5</v>
      </c>
      <c r="H60" s="242"/>
      <c r="I60" s="202">
        <v>2428</v>
      </c>
      <c r="J60" s="203" t="s">
        <v>291</v>
      </c>
      <c r="K60" s="203">
        <v>424</v>
      </c>
      <c r="L60" s="203">
        <v>291.10000000000002</v>
      </c>
      <c r="M60" s="189"/>
      <c r="N60" s="203">
        <v>291.10000000000002</v>
      </c>
      <c r="O60" s="189"/>
      <c r="P60" s="242">
        <v>2</v>
      </c>
      <c r="Q60" s="242">
        <v>2</v>
      </c>
      <c r="R60" s="242">
        <v>4</v>
      </c>
      <c r="S60" s="242">
        <v>16</v>
      </c>
      <c r="T60" s="242">
        <v>59.8</v>
      </c>
      <c r="U60" s="202">
        <v>57.6</v>
      </c>
      <c r="V60" s="203">
        <v>7.28</v>
      </c>
      <c r="W60" s="203">
        <v>96</v>
      </c>
      <c r="X60" s="203">
        <v>5.46</v>
      </c>
      <c r="Y60" s="203">
        <v>0.78</v>
      </c>
      <c r="Z60" s="188"/>
      <c r="AA60" s="188">
        <v>3.6</v>
      </c>
      <c r="AB60" s="249">
        <v>0.72</v>
      </c>
      <c r="AC60" s="249">
        <v>4</v>
      </c>
      <c r="AD60" s="249">
        <v>0.78</v>
      </c>
      <c r="AE60" s="249">
        <v>3.24</v>
      </c>
      <c r="AF60" s="249">
        <v>133</v>
      </c>
      <c r="AG60" s="203"/>
      <c r="AH60" s="203">
        <v>41</v>
      </c>
      <c r="AI60" s="203">
        <v>46</v>
      </c>
      <c r="AJ60" s="203">
        <v>3.8</v>
      </c>
      <c r="AK60" s="203">
        <v>4.8</v>
      </c>
      <c r="AL60" s="188"/>
      <c r="AM60" s="188"/>
      <c r="AN60" s="188"/>
      <c r="AO60" s="188"/>
      <c r="AP60" s="188"/>
      <c r="AQ60" s="203">
        <v>4</v>
      </c>
      <c r="AR60" s="203">
        <v>2</v>
      </c>
      <c r="AS60" s="203">
        <v>2</v>
      </c>
      <c r="AT60" s="243">
        <v>83.7</v>
      </c>
      <c r="AU60" s="242">
        <v>16</v>
      </c>
      <c r="AV60" s="242">
        <v>48</v>
      </c>
      <c r="AW60" s="203">
        <v>256</v>
      </c>
      <c r="AX60" s="202">
        <v>6</v>
      </c>
      <c r="AY60" s="203">
        <v>1</v>
      </c>
      <c r="AZ60" s="243">
        <v>1</v>
      </c>
      <c r="BA60" s="249">
        <v>4</v>
      </c>
      <c r="BB60" s="242">
        <v>6</v>
      </c>
      <c r="BC60" s="190"/>
      <c r="BD60" s="190"/>
      <c r="BE60" s="190"/>
      <c r="BF60" s="255"/>
      <c r="BG60" s="242">
        <v>1</v>
      </c>
      <c r="BH60" s="202">
        <v>1</v>
      </c>
      <c r="BI60" s="189"/>
      <c r="BJ60" s="189"/>
      <c r="BK60" s="203">
        <v>186</v>
      </c>
      <c r="BL60" s="203"/>
      <c r="BM60" s="203">
        <v>34</v>
      </c>
      <c r="BN60" s="203">
        <v>37.6</v>
      </c>
      <c r="BO60" s="203">
        <v>22.4</v>
      </c>
      <c r="BP60" s="188" t="s">
        <v>422</v>
      </c>
      <c r="BQ60" s="203"/>
      <c r="BR60" s="188"/>
      <c r="BS60" s="188"/>
      <c r="BT60" s="188"/>
      <c r="BU60" s="188"/>
      <c r="BV60" s="188"/>
      <c r="BW60" s="188"/>
      <c r="BX60" s="254">
        <v>21</v>
      </c>
    </row>
    <row r="61" spans="1:76" s="121" customFormat="1" ht="12" customHeight="1">
      <c r="A61" s="187">
        <v>55</v>
      </c>
      <c r="B61" s="201" t="s">
        <v>339</v>
      </c>
      <c r="C61" s="202">
        <v>158</v>
      </c>
      <c r="D61" s="203">
        <v>1960</v>
      </c>
      <c r="E61" s="204" t="s">
        <v>289</v>
      </c>
      <c r="F61" s="243">
        <v>622.79999999999995</v>
      </c>
      <c r="G61" s="242">
        <v>622.79999999999995</v>
      </c>
      <c r="H61" s="242"/>
      <c r="I61" s="202">
        <v>2531</v>
      </c>
      <c r="J61" s="203" t="s">
        <v>291</v>
      </c>
      <c r="K61" s="203">
        <v>429</v>
      </c>
      <c r="L61" s="203">
        <v>384.1</v>
      </c>
      <c r="M61" s="189"/>
      <c r="N61" s="203"/>
      <c r="O61" s="189"/>
      <c r="P61" s="242">
        <v>2</v>
      </c>
      <c r="Q61" s="242">
        <v>2</v>
      </c>
      <c r="R61" s="242">
        <v>4</v>
      </c>
      <c r="S61" s="242">
        <v>16</v>
      </c>
      <c r="T61" s="242">
        <v>57.7</v>
      </c>
      <c r="U61" s="202">
        <v>57.6</v>
      </c>
      <c r="V61" s="203">
        <v>7.28</v>
      </c>
      <c r="W61" s="203">
        <v>96</v>
      </c>
      <c r="X61" s="203">
        <v>5.46</v>
      </c>
      <c r="Y61" s="203">
        <v>0.78</v>
      </c>
      <c r="Z61" s="188"/>
      <c r="AA61" s="188">
        <v>3.6</v>
      </c>
      <c r="AB61" s="249">
        <v>0.72</v>
      </c>
      <c r="AC61" s="249">
        <v>4</v>
      </c>
      <c r="AD61" s="249">
        <v>0.78</v>
      </c>
      <c r="AE61" s="249">
        <v>3.24</v>
      </c>
      <c r="AF61" s="249">
        <v>133.80000000000001</v>
      </c>
      <c r="AG61" s="203"/>
      <c r="AH61" s="203">
        <v>25</v>
      </c>
      <c r="AI61" s="203">
        <v>57</v>
      </c>
      <c r="AJ61" s="203">
        <v>3.7</v>
      </c>
      <c r="AK61" s="203">
        <v>4.8</v>
      </c>
      <c r="AL61" s="188"/>
      <c r="AM61" s="188"/>
      <c r="AN61" s="188"/>
      <c r="AO61" s="188"/>
      <c r="AP61" s="188"/>
      <c r="AQ61" s="203">
        <v>4</v>
      </c>
      <c r="AR61" s="203">
        <v>2</v>
      </c>
      <c r="AS61" s="203">
        <v>2</v>
      </c>
      <c r="AT61" s="243">
        <v>84.4</v>
      </c>
      <c r="AU61" s="242">
        <v>16</v>
      </c>
      <c r="AV61" s="242">
        <v>48</v>
      </c>
      <c r="AW61" s="203">
        <v>256</v>
      </c>
      <c r="AX61" s="202">
        <v>6</v>
      </c>
      <c r="AY61" s="203">
        <v>1</v>
      </c>
      <c r="AZ61" s="243">
        <v>1</v>
      </c>
      <c r="BA61" s="249">
        <v>4</v>
      </c>
      <c r="BB61" s="242">
        <v>6</v>
      </c>
      <c r="BC61" s="190"/>
      <c r="BD61" s="190"/>
      <c r="BE61" s="190"/>
      <c r="BF61" s="255"/>
      <c r="BG61" s="242">
        <v>1</v>
      </c>
      <c r="BH61" s="202">
        <v>1</v>
      </c>
      <c r="BI61" s="189"/>
      <c r="BJ61" s="189"/>
      <c r="BK61" s="203">
        <v>187.6</v>
      </c>
      <c r="BL61" s="203"/>
      <c r="BM61" s="203">
        <v>34.4</v>
      </c>
      <c r="BN61" s="203">
        <v>37.6</v>
      </c>
      <c r="BO61" s="203">
        <v>22.4</v>
      </c>
      <c r="BP61" s="188" t="s">
        <v>422</v>
      </c>
      <c r="BQ61" s="203"/>
      <c r="BR61" s="188"/>
      <c r="BS61" s="188"/>
      <c r="BT61" s="188"/>
      <c r="BU61" s="188"/>
      <c r="BV61" s="188"/>
      <c r="BW61" s="188"/>
      <c r="BX61" s="254">
        <v>30</v>
      </c>
    </row>
    <row r="62" spans="1:76" s="121" customFormat="1" ht="12" customHeight="1">
      <c r="A62" s="187">
        <v>56</v>
      </c>
      <c r="B62" s="201" t="s">
        <v>339</v>
      </c>
      <c r="C62" s="202">
        <v>162</v>
      </c>
      <c r="D62" s="203">
        <v>1960</v>
      </c>
      <c r="E62" s="204" t="s">
        <v>289</v>
      </c>
      <c r="F62" s="243">
        <v>625.6</v>
      </c>
      <c r="G62" s="243">
        <v>560</v>
      </c>
      <c r="H62" s="242">
        <v>65.599999999999994</v>
      </c>
      <c r="I62" s="202">
        <v>2576</v>
      </c>
      <c r="J62" s="203" t="s">
        <v>291</v>
      </c>
      <c r="K62" s="203">
        <v>429</v>
      </c>
      <c r="L62" s="203">
        <v>384.1</v>
      </c>
      <c r="M62" s="189"/>
      <c r="N62" s="203"/>
      <c r="O62" s="189"/>
      <c r="P62" s="242">
        <v>2</v>
      </c>
      <c r="Q62" s="242">
        <v>2</v>
      </c>
      <c r="R62" s="242">
        <v>4</v>
      </c>
      <c r="S62" s="242">
        <v>15</v>
      </c>
      <c r="T62" s="242">
        <v>63.1</v>
      </c>
      <c r="U62" s="202">
        <v>57.6</v>
      </c>
      <c r="V62" s="203">
        <v>7.28</v>
      </c>
      <c r="W62" s="203">
        <v>96</v>
      </c>
      <c r="X62" s="203">
        <v>5.46</v>
      </c>
      <c r="Y62" s="203">
        <v>0.78</v>
      </c>
      <c r="Z62" s="188"/>
      <c r="AA62" s="188">
        <v>3.6</v>
      </c>
      <c r="AB62" s="249">
        <v>0.72</v>
      </c>
      <c r="AC62" s="249">
        <v>4</v>
      </c>
      <c r="AD62" s="249">
        <v>0.78</v>
      </c>
      <c r="AE62" s="249">
        <v>3.24</v>
      </c>
      <c r="AF62" s="249">
        <v>133.80000000000001</v>
      </c>
      <c r="AG62" s="203"/>
      <c r="AH62" s="203">
        <v>21</v>
      </c>
      <c r="AI62" s="203">
        <v>62</v>
      </c>
      <c r="AJ62" s="203">
        <v>2.7</v>
      </c>
      <c r="AK62" s="203">
        <v>4.8</v>
      </c>
      <c r="AL62" s="188"/>
      <c r="AM62" s="188"/>
      <c r="AN62" s="188"/>
      <c r="AO62" s="188"/>
      <c r="AP62" s="188"/>
      <c r="AQ62" s="203">
        <v>4</v>
      </c>
      <c r="AR62" s="203">
        <v>2</v>
      </c>
      <c r="AS62" s="203">
        <v>2</v>
      </c>
      <c r="AT62" s="243">
        <v>84.4</v>
      </c>
      <c r="AU62" s="242">
        <v>15</v>
      </c>
      <c r="AV62" s="242">
        <v>45</v>
      </c>
      <c r="AW62" s="203">
        <v>240</v>
      </c>
      <c r="AX62" s="202">
        <v>6</v>
      </c>
      <c r="AY62" s="203">
        <v>1</v>
      </c>
      <c r="AZ62" s="243">
        <v>1</v>
      </c>
      <c r="BA62" s="249">
        <v>4</v>
      </c>
      <c r="BB62" s="242">
        <v>6</v>
      </c>
      <c r="BC62" s="190"/>
      <c r="BD62" s="190"/>
      <c r="BE62" s="190"/>
      <c r="BF62" s="255"/>
      <c r="BG62" s="242"/>
      <c r="BH62" s="202">
        <v>1</v>
      </c>
      <c r="BI62" s="189"/>
      <c r="BJ62" s="189"/>
      <c r="BK62" s="203">
        <v>187.6</v>
      </c>
      <c r="BL62" s="203"/>
      <c r="BM62" s="203">
        <v>34.4</v>
      </c>
      <c r="BN62" s="203">
        <v>37.6</v>
      </c>
      <c r="BO62" s="203">
        <v>22.4</v>
      </c>
      <c r="BP62" s="188" t="s">
        <v>422</v>
      </c>
      <c r="BQ62" s="203"/>
      <c r="BR62" s="188"/>
      <c r="BS62" s="188"/>
      <c r="BT62" s="188"/>
      <c r="BU62" s="188"/>
      <c r="BV62" s="188"/>
      <c r="BW62" s="188"/>
      <c r="BX62" s="254">
        <v>19</v>
      </c>
    </row>
    <row r="63" spans="1:76" s="121" customFormat="1" ht="12" customHeight="1">
      <c r="A63" s="187">
        <v>57</v>
      </c>
      <c r="B63" s="201" t="s">
        <v>339</v>
      </c>
      <c r="C63" s="202">
        <v>164</v>
      </c>
      <c r="D63" s="203">
        <v>1960</v>
      </c>
      <c r="E63" s="204" t="s">
        <v>289</v>
      </c>
      <c r="F63" s="243">
        <v>1226.5</v>
      </c>
      <c r="G63" s="243">
        <v>1040.5999999999999</v>
      </c>
      <c r="H63" s="242">
        <v>185.9</v>
      </c>
      <c r="I63" s="202">
        <v>5702</v>
      </c>
      <c r="J63" s="203" t="s">
        <v>291</v>
      </c>
      <c r="K63" s="203">
        <v>871</v>
      </c>
      <c r="L63" s="203">
        <v>585</v>
      </c>
      <c r="M63" s="189"/>
      <c r="N63" s="203">
        <v>585</v>
      </c>
      <c r="O63" s="189"/>
      <c r="P63" s="242">
        <v>2</v>
      </c>
      <c r="Q63" s="242">
        <v>4</v>
      </c>
      <c r="R63" s="242">
        <v>8</v>
      </c>
      <c r="S63" s="242">
        <v>20</v>
      </c>
      <c r="T63" s="242">
        <v>159.4</v>
      </c>
      <c r="U63" s="202">
        <v>115.2</v>
      </c>
      <c r="V63" s="203">
        <v>14.56</v>
      </c>
      <c r="W63" s="203">
        <v>192</v>
      </c>
      <c r="X63" s="203">
        <v>10.92</v>
      </c>
      <c r="Y63" s="203">
        <v>1.56</v>
      </c>
      <c r="Z63" s="188"/>
      <c r="AA63" s="188">
        <v>3.6</v>
      </c>
      <c r="AB63" s="249">
        <v>1.44</v>
      </c>
      <c r="AC63" s="249">
        <v>8</v>
      </c>
      <c r="AD63" s="249">
        <v>1.56</v>
      </c>
      <c r="AE63" s="249">
        <v>6.48</v>
      </c>
      <c r="AF63" s="249">
        <v>177.3</v>
      </c>
      <c r="AG63" s="203"/>
      <c r="AH63" s="203">
        <v>20</v>
      </c>
      <c r="AI63" s="203">
        <v>84</v>
      </c>
      <c r="AJ63" s="203">
        <v>5.4</v>
      </c>
      <c r="AK63" s="203">
        <v>9.6</v>
      </c>
      <c r="AL63" s="188"/>
      <c r="AM63" s="188"/>
      <c r="AN63" s="188"/>
      <c r="AO63" s="188"/>
      <c r="AP63" s="188"/>
      <c r="AQ63" s="203">
        <v>8</v>
      </c>
      <c r="AR63" s="203">
        <v>4</v>
      </c>
      <c r="AS63" s="203">
        <v>4</v>
      </c>
      <c r="AT63" s="243">
        <v>159.5</v>
      </c>
      <c r="AU63" s="242">
        <v>20</v>
      </c>
      <c r="AV63" s="242">
        <v>60</v>
      </c>
      <c r="AW63" s="203">
        <v>320</v>
      </c>
      <c r="AX63" s="202">
        <v>12</v>
      </c>
      <c r="AY63" s="203">
        <v>1</v>
      </c>
      <c r="AZ63" s="243">
        <v>1</v>
      </c>
      <c r="BA63" s="249">
        <v>8</v>
      </c>
      <c r="BB63" s="242">
        <v>9</v>
      </c>
      <c r="BC63" s="190"/>
      <c r="BD63" s="190"/>
      <c r="BE63" s="190"/>
      <c r="BF63" s="255">
        <v>1</v>
      </c>
      <c r="BG63" s="242"/>
      <c r="BH63" s="202">
        <v>1</v>
      </c>
      <c r="BI63" s="189"/>
      <c r="BJ63" s="189"/>
      <c r="BK63" s="203">
        <v>354.6</v>
      </c>
      <c r="BL63" s="203"/>
      <c r="BM63" s="203">
        <v>149.6</v>
      </c>
      <c r="BN63" s="203">
        <v>75.2</v>
      </c>
      <c r="BO63" s="203">
        <v>44.8</v>
      </c>
      <c r="BP63" s="188" t="s">
        <v>422</v>
      </c>
      <c r="BQ63" s="203"/>
      <c r="BR63" s="188"/>
      <c r="BS63" s="188"/>
      <c r="BT63" s="188"/>
      <c r="BU63" s="188"/>
      <c r="BV63" s="188"/>
      <c r="BW63" s="188">
        <v>12</v>
      </c>
      <c r="BX63" s="254">
        <v>35</v>
      </c>
    </row>
    <row r="64" spans="1:76" s="121" customFormat="1" ht="12" customHeight="1">
      <c r="A64" s="187">
        <v>58</v>
      </c>
      <c r="B64" s="201" t="s">
        <v>339</v>
      </c>
      <c r="C64" s="202">
        <v>166</v>
      </c>
      <c r="D64" s="203">
        <v>1953</v>
      </c>
      <c r="E64" s="204" t="s">
        <v>289</v>
      </c>
      <c r="F64" s="243">
        <v>752.1</v>
      </c>
      <c r="G64" s="242">
        <v>707.4</v>
      </c>
      <c r="H64" s="242">
        <v>44.7</v>
      </c>
      <c r="I64" s="202">
        <v>3395</v>
      </c>
      <c r="J64" s="203" t="s">
        <v>291</v>
      </c>
      <c r="K64" s="203">
        <v>531</v>
      </c>
      <c r="L64" s="203">
        <v>455.9</v>
      </c>
      <c r="M64" s="189"/>
      <c r="N64" s="203">
        <v>455.9</v>
      </c>
      <c r="O64" s="189"/>
      <c r="P64" s="242">
        <v>2</v>
      </c>
      <c r="Q64" s="242">
        <v>3</v>
      </c>
      <c r="R64" s="242">
        <v>6</v>
      </c>
      <c r="S64" s="242">
        <v>15</v>
      </c>
      <c r="T64" s="242">
        <v>93</v>
      </c>
      <c r="U64" s="202">
        <v>86.4</v>
      </c>
      <c r="V64" s="203">
        <v>10.92</v>
      </c>
      <c r="W64" s="203">
        <v>144</v>
      </c>
      <c r="X64" s="203">
        <v>8.19</v>
      </c>
      <c r="Y64" s="203">
        <v>1.17</v>
      </c>
      <c r="Z64" s="188"/>
      <c r="AA64" s="188">
        <v>3.6</v>
      </c>
      <c r="AB64" s="249">
        <v>1.08</v>
      </c>
      <c r="AC64" s="249">
        <v>6</v>
      </c>
      <c r="AD64" s="249">
        <v>1.17</v>
      </c>
      <c r="AE64" s="249">
        <v>4.8600000000000003</v>
      </c>
      <c r="AF64" s="249">
        <v>159.4</v>
      </c>
      <c r="AG64" s="203"/>
      <c r="AH64" s="203">
        <v>20</v>
      </c>
      <c r="AI64" s="203">
        <v>69</v>
      </c>
      <c r="AJ64" s="203">
        <v>2.9</v>
      </c>
      <c r="AK64" s="203">
        <v>7.2</v>
      </c>
      <c r="AL64" s="188"/>
      <c r="AM64" s="188"/>
      <c r="AN64" s="188"/>
      <c r="AO64" s="188"/>
      <c r="AP64" s="188"/>
      <c r="AQ64" s="203">
        <v>6</v>
      </c>
      <c r="AR64" s="203">
        <v>3</v>
      </c>
      <c r="AS64" s="203">
        <v>3</v>
      </c>
      <c r="AT64" s="243">
        <v>89.4</v>
      </c>
      <c r="AU64" s="242">
        <v>15</v>
      </c>
      <c r="AV64" s="242">
        <v>45</v>
      </c>
      <c r="AW64" s="203">
        <v>240</v>
      </c>
      <c r="AX64" s="202">
        <v>9</v>
      </c>
      <c r="AY64" s="203">
        <v>1</v>
      </c>
      <c r="AZ64" s="243">
        <v>1</v>
      </c>
      <c r="BA64" s="249">
        <v>6</v>
      </c>
      <c r="BB64" s="242">
        <v>9</v>
      </c>
      <c r="BC64" s="190"/>
      <c r="BD64" s="190"/>
      <c r="BE64" s="190"/>
      <c r="BF64" s="255"/>
      <c r="BG64" s="242"/>
      <c r="BH64" s="202">
        <v>1</v>
      </c>
      <c r="BI64" s="189"/>
      <c r="BJ64" s="189"/>
      <c r="BK64" s="203">
        <v>198.8</v>
      </c>
      <c r="BL64" s="203"/>
      <c r="BM64" s="203">
        <v>78.099999999999994</v>
      </c>
      <c r="BN64" s="203">
        <v>56.4</v>
      </c>
      <c r="BO64" s="203">
        <v>33.6</v>
      </c>
      <c r="BP64" s="188" t="s">
        <v>422</v>
      </c>
      <c r="BQ64" s="203"/>
      <c r="BR64" s="188"/>
      <c r="BS64" s="188"/>
      <c r="BT64" s="188"/>
      <c r="BU64" s="188"/>
      <c r="BV64" s="188"/>
      <c r="BW64" s="188"/>
      <c r="BX64" s="254">
        <v>28</v>
      </c>
    </row>
    <row r="65" spans="1:76" s="121" customFormat="1" ht="12" customHeight="1">
      <c r="A65" s="187">
        <v>59</v>
      </c>
      <c r="B65" s="201" t="s">
        <v>339</v>
      </c>
      <c r="C65" s="202">
        <v>168</v>
      </c>
      <c r="D65" s="203">
        <v>1953</v>
      </c>
      <c r="E65" s="204" t="s">
        <v>289</v>
      </c>
      <c r="F65" s="243">
        <v>451.6</v>
      </c>
      <c r="G65" s="242">
        <v>451.6</v>
      </c>
      <c r="H65" s="242"/>
      <c r="I65" s="202">
        <v>2146</v>
      </c>
      <c r="J65" s="203" t="s">
        <v>291</v>
      </c>
      <c r="K65" s="203">
        <v>344</v>
      </c>
      <c r="L65" s="203">
        <v>305</v>
      </c>
      <c r="M65" s="189"/>
      <c r="N65" s="203"/>
      <c r="O65" s="189"/>
      <c r="P65" s="242">
        <v>2</v>
      </c>
      <c r="Q65" s="242">
        <v>2</v>
      </c>
      <c r="R65" s="242">
        <v>4</v>
      </c>
      <c r="S65" s="242">
        <v>8</v>
      </c>
      <c r="T65" s="242">
        <v>55.6</v>
      </c>
      <c r="U65" s="202">
        <v>57.6</v>
      </c>
      <c r="V65" s="203">
        <v>7.28</v>
      </c>
      <c r="W65" s="203">
        <v>96</v>
      </c>
      <c r="X65" s="203">
        <v>5.46</v>
      </c>
      <c r="Y65" s="203">
        <v>0.78</v>
      </c>
      <c r="Z65" s="188"/>
      <c r="AA65" s="188">
        <v>3.6</v>
      </c>
      <c r="AB65" s="249">
        <v>0.72</v>
      </c>
      <c r="AC65" s="249">
        <v>4</v>
      </c>
      <c r="AD65" s="249">
        <v>0.78</v>
      </c>
      <c r="AE65" s="249">
        <v>3.24</v>
      </c>
      <c r="AF65" s="249">
        <v>125</v>
      </c>
      <c r="AG65" s="203"/>
      <c r="AH65" s="203">
        <v>0</v>
      </c>
      <c r="AI65" s="203">
        <v>68</v>
      </c>
      <c r="AJ65" s="203">
        <v>1.8</v>
      </c>
      <c r="AK65" s="203">
        <v>4.8</v>
      </c>
      <c r="AL65" s="188"/>
      <c r="AM65" s="188"/>
      <c r="AN65" s="188"/>
      <c r="AO65" s="188"/>
      <c r="AP65" s="188"/>
      <c r="AQ65" s="203">
        <v>4</v>
      </c>
      <c r="AR65" s="203">
        <v>2</v>
      </c>
      <c r="AS65" s="203">
        <v>2</v>
      </c>
      <c r="AT65" s="243">
        <v>76.5</v>
      </c>
      <c r="AU65" s="242">
        <v>8</v>
      </c>
      <c r="AV65" s="242">
        <v>24</v>
      </c>
      <c r="AW65" s="203">
        <v>128</v>
      </c>
      <c r="AX65" s="202">
        <v>6</v>
      </c>
      <c r="AY65" s="203">
        <v>1</v>
      </c>
      <c r="AZ65" s="243">
        <v>1</v>
      </c>
      <c r="BA65" s="249">
        <v>4</v>
      </c>
      <c r="BB65" s="242">
        <v>6</v>
      </c>
      <c r="BC65" s="190"/>
      <c r="BD65" s="190"/>
      <c r="BE65" s="190"/>
      <c r="BF65" s="255"/>
      <c r="BG65" s="242">
        <v>1</v>
      </c>
      <c r="BH65" s="202">
        <v>1</v>
      </c>
      <c r="BI65" s="189"/>
      <c r="BJ65" s="189"/>
      <c r="BK65" s="203">
        <v>170</v>
      </c>
      <c r="BL65" s="203"/>
      <c r="BM65" s="203">
        <v>31.5</v>
      </c>
      <c r="BN65" s="203">
        <v>37.6</v>
      </c>
      <c r="BO65" s="203">
        <v>22.4</v>
      </c>
      <c r="BP65" s="188" t="s">
        <v>422</v>
      </c>
      <c r="BQ65" s="203"/>
      <c r="BR65" s="188"/>
      <c r="BS65" s="188"/>
      <c r="BT65" s="188"/>
      <c r="BU65" s="188"/>
      <c r="BV65" s="188"/>
      <c r="BW65" s="188"/>
      <c r="BX65" s="254">
        <v>7</v>
      </c>
    </row>
    <row r="66" spans="1:76" s="121" customFormat="1" ht="12" customHeight="1">
      <c r="A66" s="187">
        <v>60</v>
      </c>
      <c r="B66" s="201" t="s">
        <v>339</v>
      </c>
      <c r="C66" s="202">
        <v>170</v>
      </c>
      <c r="D66" s="203">
        <v>1953</v>
      </c>
      <c r="E66" s="204" t="s">
        <v>289</v>
      </c>
      <c r="F66" s="243">
        <v>546.9</v>
      </c>
      <c r="G66" s="242">
        <v>546.9</v>
      </c>
      <c r="H66" s="242"/>
      <c r="I66" s="202">
        <v>2588</v>
      </c>
      <c r="J66" s="203" t="s">
        <v>291</v>
      </c>
      <c r="K66" s="203">
        <v>401</v>
      </c>
      <c r="L66" s="203">
        <v>354.7</v>
      </c>
      <c r="M66" s="189"/>
      <c r="N66" s="203"/>
      <c r="O66" s="189"/>
      <c r="P66" s="242">
        <v>2</v>
      </c>
      <c r="Q66" s="242">
        <v>2</v>
      </c>
      <c r="R66" s="242">
        <v>4</v>
      </c>
      <c r="S66" s="242">
        <v>12</v>
      </c>
      <c r="T66" s="242">
        <v>54.8</v>
      </c>
      <c r="U66" s="202">
        <v>57.6</v>
      </c>
      <c r="V66" s="203">
        <v>7.28</v>
      </c>
      <c r="W66" s="203">
        <v>96</v>
      </c>
      <c r="X66" s="203">
        <v>5.46</v>
      </c>
      <c r="Y66" s="203">
        <v>0.78</v>
      </c>
      <c r="Z66" s="188"/>
      <c r="AA66" s="188">
        <v>3.6</v>
      </c>
      <c r="AB66" s="249">
        <v>0.72</v>
      </c>
      <c r="AC66" s="249">
        <v>4</v>
      </c>
      <c r="AD66" s="249">
        <v>0.78</v>
      </c>
      <c r="AE66" s="249">
        <v>3.24</v>
      </c>
      <c r="AF66" s="249">
        <v>136</v>
      </c>
      <c r="AG66" s="203"/>
      <c r="AH66" s="203">
        <v>54</v>
      </c>
      <c r="AI66" s="203">
        <v>87</v>
      </c>
      <c r="AJ66" s="203">
        <v>2.1</v>
      </c>
      <c r="AK66" s="203">
        <v>4.8</v>
      </c>
      <c r="AL66" s="188"/>
      <c r="AM66" s="188"/>
      <c r="AN66" s="188"/>
      <c r="AO66" s="188"/>
      <c r="AP66" s="188"/>
      <c r="AQ66" s="203">
        <v>4</v>
      </c>
      <c r="AR66" s="203">
        <v>2</v>
      </c>
      <c r="AS66" s="203">
        <v>2</v>
      </c>
      <c r="AT66" s="243">
        <v>86.4</v>
      </c>
      <c r="AU66" s="242">
        <v>12</v>
      </c>
      <c r="AV66" s="242">
        <v>36</v>
      </c>
      <c r="AW66" s="203">
        <v>192</v>
      </c>
      <c r="AX66" s="202">
        <v>6</v>
      </c>
      <c r="AY66" s="203">
        <v>1</v>
      </c>
      <c r="AZ66" s="243">
        <v>1</v>
      </c>
      <c r="BA66" s="249">
        <v>4</v>
      </c>
      <c r="BB66" s="242">
        <v>6</v>
      </c>
      <c r="BC66" s="190"/>
      <c r="BD66" s="190"/>
      <c r="BE66" s="190"/>
      <c r="BF66" s="255"/>
      <c r="BG66" s="242">
        <v>1</v>
      </c>
      <c r="BH66" s="202">
        <v>1</v>
      </c>
      <c r="BI66" s="189"/>
      <c r="BJ66" s="189"/>
      <c r="BK66" s="203">
        <v>192</v>
      </c>
      <c r="BL66" s="203"/>
      <c r="BM66" s="203">
        <v>37.200000000000003</v>
      </c>
      <c r="BN66" s="203">
        <v>37.6</v>
      </c>
      <c r="BO66" s="203">
        <v>22.4</v>
      </c>
      <c r="BP66" s="188" t="s">
        <v>422</v>
      </c>
      <c r="BQ66" s="203"/>
      <c r="BR66" s="188"/>
      <c r="BS66" s="188"/>
      <c r="BT66" s="188"/>
      <c r="BU66" s="188"/>
      <c r="BV66" s="188"/>
      <c r="BW66" s="188"/>
      <c r="BX66" s="254">
        <v>18</v>
      </c>
    </row>
    <row r="67" spans="1:76" s="121" customFormat="1" ht="12" customHeight="1">
      <c r="A67" s="187">
        <v>61</v>
      </c>
      <c r="B67" s="201" t="s">
        <v>339</v>
      </c>
      <c r="C67" s="202">
        <v>172</v>
      </c>
      <c r="D67" s="203">
        <v>1953</v>
      </c>
      <c r="E67" s="204" t="s">
        <v>289</v>
      </c>
      <c r="F67" s="243">
        <v>450.3</v>
      </c>
      <c r="G67" s="242">
        <v>450.3</v>
      </c>
      <c r="H67" s="242"/>
      <c r="I67" s="202">
        <v>2211</v>
      </c>
      <c r="J67" s="203" t="s">
        <v>291</v>
      </c>
      <c r="K67" s="203">
        <v>344</v>
      </c>
      <c r="L67" s="203">
        <v>303.89999999999998</v>
      </c>
      <c r="M67" s="189"/>
      <c r="N67" s="203"/>
      <c r="O67" s="189"/>
      <c r="P67" s="242">
        <v>2</v>
      </c>
      <c r="Q67" s="242">
        <v>2</v>
      </c>
      <c r="R67" s="242">
        <v>4</v>
      </c>
      <c r="S67" s="242">
        <v>8</v>
      </c>
      <c r="T67" s="242">
        <v>57.9</v>
      </c>
      <c r="U67" s="202">
        <v>57.6</v>
      </c>
      <c r="V67" s="203">
        <v>7.28</v>
      </c>
      <c r="W67" s="203">
        <v>96</v>
      </c>
      <c r="X67" s="203">
        <v>5.46</v>
      </c>
      <c r="Y67" s="203">
        <v>0.78</v>
      </c>
      <c r="Z67" s="188"/>
      <c r="AA67" s="188">
        <v>3.6</v>
      </c>
      <c r="AB67" s="249">
        <v>0.72</v>
      </c>
      <c r="AC67" s="249">
        <v>4</v>
      </c>
      <c r="AD67" s="249">
        <v>0.78</v>
      </c>
      <c r="AE67" s="249">
        <v>3.24</v>
      </c>
      <c r="AF67" s="249">
        <v>125.2</v>
      </c>
      <c r="AG67" s="203"/>
      <c r="AH67" s="203">
        <v>53</v>
      </c>
      <c r="AI67" s="203">
        <v>84</v>
      </c>
      <c r="AJ67" s="203">
        <v>1.8</v>
      </c>
      <c r="AK67" s="203">
        <v>4.8</v>
      </c>
      <c r="AL67" s="188"/>
      <c r="AM67" s="188"/>
      <c r="AN67" s="188"/>
      <c r="AO67" s="188"/>
      <c r="AP67" s="188"/>
      <c r="AQ67" s="203">
        <v>4</v>
      </c>
      <c r="AR67" s="203">
        <v>2</v>
      </c>
      <c r="AS67" s="203">
        <v>2</v>
      </c>
      <c r="AT67" s="243">
        <v>76.7</v>
      </c>
      <c r="AU67" s="242">
        <v>8</v>
      </c>
      <c r="AV67" s="242">
        <v>24</v>
      </c>
      <c r="AW67" s="203">
        <v>128</v>
      </c>
      <c r="AX67" s="202">
        <v>6</v>
      </c>
      <c r="AY67" s="203">
        <v>1</v>
      </c>
      <c r="AZ67" s="243">
        <v>1</v>
      </c>
      <c r="BA67" s="249">
        <v>4</v>
      </c>
      <c r="BB67" s="242">
        <v>6</v>
      </c>
      <c r="BC67" s="190"/>
      <c r="BD67" s="190"/>
      <c r="BE67" s="190"/>
      <c r="BF67" s="255"/>
      <c r="BG67" s="242">
        <v>1</v>
      </c>
      <c r="BH67" s="202">
        <v>1</v>
      </c>
      <c r="BI67" s="189"/>
      <c r="BJ67" s="189"/>
      <c r="BK67" s="203">
        <v>170.4</v>
      </c>
      <c r="BL67" s="203"/>
      <c r="BM67" s="203">
        <v>31.7</v>
      </c>
      <c r="BN67" s="203">
        <v>37.6</v>
      </c>
      <c r="BO67" s="203">
        <v>22.4</v>
      </c>
      <c r="BP67" s="188" t="s">
        <v>422</v>
      </c>
      <c r="BQ67" s="203"/>
      <c r="BR67" s="188"/>
      <c r="BS67" s="188"/>
      <c r="BT67" s="188"/>
      <c r="BU67" s="188"/>
      <c r="BV67" s="188"/>
      <c r="BW67" s="188"/>
      <c r="BX67" s="254">
        <v>24</v>
      </c>
    </row>
    <row r="68" spans="1:76" s="121" customFormat="1" ht="12" customHeight="1">
      <c r="A68" s="187">
        <v>62</v>
      </c>
      <c r="B68" s="201" t="s">
        <v>339</v>
      </c>
      <c r="C68" s="202">
        <v>174</v>
      </c>
      <c r="D68" s="203">
        <v>1961</v>
      </c>
      <c r="E68" s="204" t="s">
        <v>289</v>
      </c>
      <c r="F68" s="243">
        <v>758.5</v>
      </c>
      <c r="G68" s="243">
        <v>662.6</v>
      </c>
      <c r="H68" s="242">
        <v>95.9</v>
      </c>
      <c r="I68" s="202">
        <v>3502</v>
      </c>
      <c r="J68" s="203" t="s">
        <v>291</v>
      </c>
      <c r="K68" s="203">
        <v>536</v>
      </c>
      <c r="L68" s="203">
        <v>373</v>
      </c>
      <c r="M68" s="189"/>
      <c r="N68" s="203"/>
      <c r="O68" s="189"/>
      <c r="P68" s="242">
        <v>2</v>
      </c>
      <c r="Q68" s="242">
        <v>3</v>
      </c>
      <c r="R68" s="242">
        <v>6</v>
      </c>
      <c r="S68" s="242">
        <v>14</v>
      </c>
      <c r="T68" s="242">
        <v>94.1</v>
      </c>
      <c r="U68" s="202">
        <v>86.4</v>
      </c>
      <c r="V68" s="203">
        <v>10.92</v>
      </c>
      <c r="W68" s="203">
        <v>144</v>
      </c>
      <c r="X68" s="203">
        <v>8.19</v>
      </c>
      <c r="Y68" s="203">
        <v>1.17</v>
      </c>
      <c r="Z68" s="188"/>
      <c r="AA68" s="188">
        <v>3.6</v>
      </c>
      <c r="AB68" s="249">
        <v>1.08</v>
      </c>
      <c r="AC68" s="249">
        <v>6</v>
      </c>
      <c r="AD68" s="249">
        <v>1.17</v>
      </c>
      <c r="AE68" s="249">
        <v>4.8600000000000003</v>
      </c>
      <c r="AF68" s="249">
        <v>181.4</v>
      </c>
      <c r="AG68" s="203"/>
      <c r="AH68" s="203">
        <v>47</v>
      </c>
      <c r="AI68" s="203">
        <v>102</v>
      </c>
      <c r="AJ68" s="203">
        <v>3</v>
      </c>
      <c r="AK68" s="203">
        <v>7.2</v>
      </c>
      <c r="AL68" s="188"/>
      <c r="AM68" s="188"/>
      <c r="AN68" s="188"/>
      <c r="AO68" s="188"/>
      <c r="AP68" s="188"/>
      <c r="AQ68" s="203">
        <v>6</v>
      </c>
      <c r="AR68" s="203">
        <v>3</v>
      </c>
      <c r="AS68" s="203">
        <v>3</v>
      </c>
      <c r="AT68" s="243">
        <v>109.2</v>
      </c>
      <c r="AU68" s="242">
        <v>14</v>
      </c>
      <c r="AV68" s="242">
        <v>42</v>
      </c>
      <c r="AW68" s="203">
        <v>224</v>
      </c>
      <c r="AX68" s="202">
        <v>9</v>
      </c>
      <c r="AY68" s="203">
        <v>1</v>
      </c>
      <c r="AZ68" s="243">
        <v>1</v>
      </c>
      <c r="BA68" s="249">
        <v>6</v>
      </c>
      <c r="BB68" s="242">
        <v>9</v>
      </c>
      <c r="BC68" s="190"/>
      <c r="BD68" s="190"/>
      <c r="BE68" s="190"/>
      <c r="BF68" s="255"/>
      <c r="BG68" s="242">
        <v>1</v>
      </c>
      <c r="BH68" s="202">
        <v>1</v>
      </c>
      <c r="BI68" s="189"/>
      <c r="BJ68" s="189"/>
      <c r="BK68" s="203">
        <v>242.8</v>
      </c>
      <c r="BL68" s="203"/>
      <c r="BM68" s="203">
        <v>49.9</v>
      </c>
      <c r="BN68" s="203">
        <v>56.4</v>
      </c>
      <c r="BO68" s="203">
        <v>33.6</v>
      </c>
      <c r="BP68" s="188" t="s">
        <v>422</v>
      </c>
      <c r="BQ68" s="203"/>
      <c r="BR68" s="188"/>
      <c r="BS68" s="188"/>
      <c r="BT68" s="188"/>
      <c r="BU68" s="188"/>
      <c r="BV68" s="188"/>
      <c r="BW68" s="188"/>
      <c r="BX68" s="254">
        <v>23</v>
      </c>
    </row>
    <row r="69" spans="1:76" s="121" customFormat="1" ht="12" customHeight="1">
      <c r="A69" s="187">
        <v>63</v>
      </c>
      <c r="B69" s="201" t="s">
        <v>346</v>
      </c>
      <c r="C69" s="202" t="s">
        <v>347</v>
      </c>
      <c r="D69" s="203">
        <v>1981</v>
      </c>
      <c r="E69" s="204" t="s">
        <v>289</v>
      </c>
      <c r="F69" s="243">
        <v>568.1</v>
      </c>
      <c r="G69" s="242">
        <v>568.1</v>
      </c>
      <c r="H69" s="242"/>
      <c r="I69" s="202">
        <v>2444</v>
      </c>
      <c r="J69" s="203" t="s">
        <v>291</v>
      </c>
      <c r="K69" s="203">
        <v>434.6</v>
      </c>
      <c r="L69" s="203">
        <v>434.6</v>
      </c>
      <c r="M69" s="189"/>
      <c r="N69" s="203">
        <v>434.6</v>
      </c>
      <c r="O69" s="189"/>
      <c r="P69" s="242">
        <v>2</v>
      </c>
      <c r="Q69" s="242">
        <v>2</v>
      </c>
      <c r="R69" s="242">
        <v>4</v>
      </c>
      <c r="S69" s="242">
        <v>12</v>
      </c>
      <c r="T69" s="242">
        <v>57.2</v>
      </c>
      <c r="U69" s="202">
        <v>57.6</v>
      </c>
      <c r="V69" s="203">
        <v>7.28</v>
      </c>
      <c r="W69" s="203">
        <v>96</v>
      </c>
      <c r="X69" s="203">
        <v>5.46</v>
      </c>
      <c r="Y69" s="203">
        <v>0.78</v>
      </c>
      <c r="Z69" s="188"/>
      <c r="AA69" s="188">
        <v>3.6</v>
      </c>
      <c r="AB69" s="249">
        <v>0.72</v>
      </c>
      <c r="AC69" s="249">
        <v>4</v>
      </c>
      <c r="AD69" s="249">
        <v>0.78</v>
      </c>
      <c r="AE69" s="249">
        <v>3.24</v>
      </c>
      <c r="AF69" s="249">
        <v>131.80000000000001</v>
      </c>
      <c r="AG69" s="203"/>
      <c r="AH69" s="203">
        <v>15</v>
      </c>
      <c r="AI69" s="203">
        <v>60</v>
      </c>
      <c r="AJ69" s="203">
        <v>3.5</v>
      </c>
      <c r="AK69" s="203">
        <v>4.8</v>
      </c>
      <c r="AL69" s="188"/>
      <c r="AM69" s="188"/>
      <c r="AN69" s="188"/>
      <c r="AO69" s="190"/>
      <c r="AP69" s="188"/>
      <c r="AQ69" s="203">
        <v>4</v>
      </c>
      <c r="AR69" s="203">
        <v>2</v>
      </c>
      <c r="AS69" s="203">
        <v>2</v>
      </c>
      <c r="AT69" s="243">
        <v>82.6</v>
      </c>
      <c r="AU69" s="242">
        <v>12</v>
      </c>
      <c r="AV69" s="242">
        <v>36</v>
      </c>
      <c r="AW69" s="203">
        <v>192</v>
      </c>
      <c r="AX69" s="202">
        <v>6</v>
      </c>
      <c r="AY69" s="203">
        <v>1</v>
      </c>
      <c r="AZ69" s="243">
        <v>1</v>
      </c>
      <c r="BA69" s="249">
        <v>4</v>
      </c>
      <c r="BB69" s="242">
        <v>6</v>
      </c>
      <c r="BC69" s="190"/>
      <c r="BD69" s="190"/>
      <c r="BE69" s="190"/>
      <c r="BF69" s="255"/>
      <c r="BG69" s="242"/>
      <c r="BH69" s="202">
        <v>1</v>
      </c>
      <c r="BI69" s="189"/>
      <c r="BJ69" s="189"/>
      <c r="BK69" s="203">
        <v>183.6</v>
      </c>
      <c r="BL69" s="203"/>
      <c r="BM69" s="203">
        <v>33.299999999999997</v>
      </c>
      <c r="BN69" s="203">
        <v>37.6</v>
      </c>
      <c r="BO69" s="203">
        <v>22.4</v>
      </c>
      <c r="BP69" s="188" t="s">
        <v>422</v>
      </c>
      <c r="BQ69" s="203"/>
      <c r="BR69" s="188"/>
      <c r="BS69" s="188"/>
      <c r="BT69" s="188"/>
      <c r="BU69" s="188"/>
      <c r="BV69" s="188"/>
      <c r="BW69" s="188"/>
      <c r="BX69" s="254">
        <v>31</v>
      </c>
    </row>
    <row r="70" spans="1:76" s="121" customFormat="1" ht="12" customHeight="1">
      <c r="A70" s="187">
        <v>64</v>
      </c>
      <c r="B70" s="201" t="s">
        <v>346</v>
      </c>
      <c r="C70" s="202" t="s">
        <v>348</v>
      </c>
      <c r="D70" s="203">
        <v>1976</v>
      </c>
      <c r="E70" s="204" t="s">
        <v>289</v>
      </c>
      <c r="F70" s="243">
        <v>371.2</v>
      </c>
      <c r="G70" s="242">
        <v>371.2</v>
      </c>
      <c r="H70" s="242"/>
      <c r="I70" s="202">
        <v>471</v>
      </c>
      <c r="J70" s="203" t="s">
        <v>291</v>
      </c>
      <c r="K70" s="203">
        <v>416</v>
      </c>
      <c r="L70" s="203">
        <v>258.7</v>
      </c>
      <c r="M70" s="188">
        <v>258.7</v>
      </c>
      <c r="N70" s="203"/>
      <c r="O70" s="188"/>
      <c r="P70" s="242">
        <v>2</v>
      </c>
      <c r="Q70" s="242">
        <v>1</v>
      </c>
      <c r="R70" s="242">
        <v>2</v>
      </c>
      <c r="S70" s="242">
        <v>8</v>
      </c>
      <c r="T70" s="242">
        <v>38</v>
      </c>
      <c r="U70" s="202">
        <v>28.8</v>
      </c>
      <c r="V70" s="203">
        <v>3.64</v>
      </c>
      <c r="W70" s="203">
        <v>48</v>
      </c>
      <c r="X70" s="203">
        <v>2.73</v>
      </c>
      <c r="Y70" s="203">
        <v>0.39</v>
      </c>
      <c r="Z70" s="188"/>
      <c r="AA70" s="188">
        <v>1.8</v>
      </c>
      <c r="AB70" s="249">
        <v>0.36</v>
      </c>
      <c r="AC70" s="249">
        <v>2</v>
      </c>
      <c r="AD70" s="249">
        <v>0.39</v>
      </c>
      <c r="AE70" s="249">
        <v>1.62</v>
      </c>
      <c r="AF70" s="249">
        <v>92</v>
      </c>
      <c r="AG70" s="203"/>
      <c r="AH70" s="203">
        <v>44</v>
      </c>
      <c r="AI70" s="203">
        <v>18</v>
      </c>
      <c r="AJ70" s="203">
        <v>2.2999999999999998</v>
      </c>
      <c r="AK70" s="203">
        <v>2.4</v>
      </c>
      <c r="AL70" s="188"/>
      <c r="AM70" s="188"/>
      <c r="AN70" s="188"/>
      <c r="AO70" s="190"/>
      <c r="AP70" s="188"/>
      <c r="AQ70" s="203">
        <v>2</v>
      </c>
      <c r="AR70" s="203">
        <v>1</v>
      </c>
      <c r="AS70" s="203">
        <v>1</v>
      </c>
      <c r="AT70" s="243">
        <v>64.8</v>
      </c>
      <c r="AU70" s="242">
        <v>8</v>
      </c>
      <c r="AV70" s="242">
        <v>24</v>
      </c>
      <c r="AW70" s="203">
        <v>128</v>
      </c>
      <c r="AX70" s="202">
        <v>3</v>
      </c>
      <c r="AY70" s="203">
        <v>1</v>
      </c>
      <c r="AZ70" s="243">
        <v>1</v>
      </c>
      <c r="BA70" s="249">
        <v>2</v>
      </c>
      <c r="BB70" s="242">
        <v>3</v>
      </c>
      <c r="BC70" s="190"/>
      <c r="BD70" s="190"/>
      <c r="BE70" s="190"/>
      <c r="BF70" s="255"/>
      <c r="BG70" s="242"/>
      <c r="BH70" s="202">
        <v>1</v>
      </c>
      <c r="BI70" s="189"/>
      <c r="BJ70" s="189"/>
      <c r="BK70" s="203" t="s">
        <v>379</v>
      </c>
      <c r="BL70" s="203"/>
      <c r="BM70" s="203">
        <v>23.5</v>
      </c>
      <c r="BN70" s="203">
        <v>18.8</v>
      </c>
      <c r="BO70" s="203">
        <v>11.2</v>
      </c>
      <c r="BP70" s="188" t="s">
        <v>422</v>
      </c>
      <c r="BQ70" s="203"/>
      <c r="BR70" s="188"/>
      <c r="BS70" s="188"/>
      <c r="BT70" s="188"/>
      <c r="BU70" s="188"/>
      <c r="BV70" s="188"/>
      <c r="BW70" s="188"/>
      <c r="BX70" s="254">
        <v>22</v>
      </c>
    </row>
    <row r="71" spans="1:76" s="121" customFormat="1" ht="12" customHeight="1">
      <c r="A71" s="187">
        <v>65</v>
      </c>
      <c r="B71" s="201" t="s">
        <v>346</v>
      </c>
      <c r="C71" s="202">
        <v>183</v>
      </c>
      <c r="D71" s="203">
        <v>1971</v>
      </c>
      <c r="E71" s="204" t="s">
        <v>289</v>
      </c>
      <c r="F71" s="243">
        <v>730.6</v>
      </c>
      <c r="G71" s="242">
        <v>730.6</v>
      </c>
      <c r="H71" s="242"/>
      <c r="I71" s="202">
        <v>2966</v>
      </c>
      <c r="J71" s="203" t="s">
        <v>291</v>
      </c>
      <c r="K71" s="203">
        <v>791</v>
      </c>
      <c r="L71" s="203">
        <v>371.1</v>
      </c>
      <c r="M71" s="188">
        <v>371.1</v>
      </c>
      <c r="N71" s="203">
        <v>371.1</v>
      </c>
      <c r="O71" s="188">
        <v>371.1</v>
      </c>
      <c r="P71" s="242">
        <v>2</v>
      </c>
      <c r="Q71" s="242">
        <v>2</v>
      </c>
      <c r="R71" s="242">
        <v>4</v>
      </c>
      <c r="S71" s="242">
        <v>16</v>
      </c>
      <c r="T71" s="242">
        <v>58.4</v>
      </c>
      <c r="U71" s="202">
        <v>57.6</v>
      </c>
      <c r="V71" s="203">
        <v>7.28</v>
      </c>
      <c r="W71" s="203">
        <v>96</v>
      </c>
      <c r="X71" s="203">
        <v>5.46</v>
      </c>
      <c r="Y71" s="203">
        <v>0.78</v>
      </c>
      <c r="Z71" s="188"/>
      <c r="AA71" s="188">
        <v>3.6</v>
      </c>
      <c r="AB71" s="249">
        <v>0.72</v>
      </c>
      <c r="AC71" s="249">
        <v>4</v>
      </c>
      <c r="AD71" s="249">
        <v>0.78</v>
      </c>
      <c r="AE71" s="249">
        <v>3.24</v>
      </c>
      <c r="AF71" s="249">
        <v>144.4</v>
      </c>
      <c r="AG71" s="203"/>
      <c r="AH71" s="203">
        <v>29</v>
      </c>
      <c r="AI71" s="203">
        <v>65</v>
      </c>
      <c r="AJ71" s="203">
        <v>4.5999999999999996</v>
      </c>
      <c r="AK71" s="203">
        <v>4.8</v>
      </c>
      <c r="AL71" s="188"/>
      <c r="AM71" s="188"/>
      <c r="AN71" s="188"/>
      <c r="AO71" s="190"/>
      <c r="AP71" s="188"/>
      <c r="AQ71" s="203">
        <v>4</v>
      </c>
      <c r="AR71" s="203">
        <v>2</v>
      </c>
      <c r="AS71" s="203">
        <v>2</v>
      </c>
      <c r="AT71" s="243">
        <v>93.9</v>
      </c>
      <c r="AU71" s="242">
        <v>16</v>
      </c>
      <c r="AV71" s="242">
        <v>48</v>
      </c>
      <c r="AW71" s="203">
        <v>256</v>
      </c>
      <c r="AX71" s="202">
        <v>6</v>
      </c>
      <c r="AY71" s="203">
        <v>1</v>
      </c>
      <c r="AZ71" s="243">
        <v>1</v>
      </c>
      <c r="BA71" s="249">
        <v>4</v>
      </c>
      <c r="BB71" s="242">
        <v>6</v>
      </c>
      <c r="BC71" s="190"/>
      <c r="BD71" s="190"/>
      <c r="BE71" s="190"/>
      <c r="BF71" s="255">
        <v>1</v>
      </c>
      <c r="BG71" s="242"/>
      <c r="BH71" s="202">
        <v>1</v>
      </c>
      <c r="BI71" s="189"/>
      <c r="BJ71" s="189"/>
      <c r="BK71" s="203" t="s">
        <v>379</v>
      </c>
      <c r="BL71" s="203"/>
      <c r="BM71" s="203">
        <v>39.700000000000003</v>
      </c>
      <c r="BN71" s="203">
        <v>37.6</v>
      </c>
      <c r="BO71" s="203">
        <v>22.4</v>
      </c>
      <c r="BP71" s="188" t="s">
        <v>422</v>
      </c>
      <c r="BQ71" s="203"/>
      <c r="BR71" s="188"/>
      <c r="BS71" s="188"/>
      <c r="BT71" s="188"/>
      <c r="BU71" s="188"/>
      <c r="BV71" s="188"/>
      <c r="BW71" s="188"/>
      <c r="BX71" s="254">
        <v>48</v>
      </c>
    </row>
    <row r="72" spans="1:76" s="121" customFormat="1" ht="12" customHeight="1">
      <c r="A72" s="187">
        <v>66</v>
      </c>
      <c r="B72" s="201" t="s">
        <v>346</v>
      </c>
      <c r="C72" s="202" t="s">
        <v>349</v>
      </c>
      <c r="D72" s="203">
        <v>1973</v>
      </c>
      <c r="E72" s="204" t="s">
        <v>289</v>
      </c>
      <c r="F72" s="243">
        <v>730.6</v>
      </c>
      <c r="G72" s="242">
        <v>730.6</v>
      </c>
      <c r="H72" s="242"/>
      <c r="I72" s="202">
        <v>2694</v>
      </c>
      <c r="J72" s="203" t="s">
        <v>291</v>
      </c>
      <c r="K72" s="203">
        <v>790</v>
      </c>
      <c r="L72" s="203">
        <v>494.3</v>
      </c>
      <c r="M72" s="189"/>
      <c r="N72" s="203">
        <v>494.3</v>
      </c>
      <c r="O72" s="189"/>
      <c r="P72" s="242">
        <v>2</v>
      </c>
      <c r="Q72" s="242">
        <v>2</v>
      </c>
      <c r="R72" s="242">
        <v>4</v>
      </c>
      <c r="S72" s="242">
        <v>16</v>
      </c>
      <c r="T72" s="242">
        <v>29.4</v>
      </c>
      <c r="U72" s="202">
        <v>57.6</v>
      </c>
      <c r="V72" s="203">
        <v>7.28</v>
      </c>
      <c r="W72" s="203">
        <v>96</v>
      </c>
      <c r="X72" s="203">
        <v>5.46</v>
      </c>
      <c r="Y72" s="203">
        <v>0.78</v>
      </c>
      <c r="Z72" s="188"/>
      <c r="AA72" s="188">
        <v>3.6</v>
      </c>
      <c r="AB72" s="249">
        <v>0.72</v>
      </c>
      <c r="AC72" s="249">
        <v>4</v>
      </c>
      <c r="AD72" s="249">
        <v>0.78</v>
      </c>
      <c r="AE72" s="249">
        <v>3.24</v>
      </c>
      <c r="AF72" s="249">
        <v>144.4</v>
      </c>
      <c r="AG72" s="203"/>
      <c r="AH72" s="203">
        <v>25</v>
      </c>
      <c r="AI72" s="203">
        <v>65</v>
      </c>
      <c r="AJ72" s="203">
        <v>4.5999999999999996</v>
      </c>
      <c r="AK72" s="203">
        <v>4.8</v>
      </c>
      <c r="AL72" s="188"/>
      <c r="AM72" s="188"/>
      <c r="AN72" s="188"/>
      <c r="AO72" s="190"/>
      <c r="AP72" s="188"/>
      <c r="AQ72" s="203">
        <v>4</v>
      </c>
      <c r="AR72" s="203">
        <v>2</v>
      </c>
      <c r="AS72" s="203">
        <v>2</v>
      </c>
      <c r="AT72" s="243">
        <v>93.9</v>
      </c>
      <c r="AU72" s="242">
        <v>16</v>
      </c>
      <c r="AV72" s="242">
        <v>48</v>
      </c>
      <c r="AW72" s="203">
        <v>256</v>
      </c>
      <c r="AX72" s="202">
        <v>6</v>
      </c>
      <c r="AY72" s="203">
        <v>1</v>
      </c>
      <c r="AZ72" s="243">
        <v>1</v>
      </c>
      <c r="BA72" s="249">
        <v>4</v>
      </c>
      <c r="BB72" s="242">
        <v>6</v>
      </c>
      <c r="BC72" s="190"/>
      <c r="BD72" s="190"/>
      <c r="BE72" s="190"/>
      <c r="BF72" s="255">
        <v>1</v>
      </c>
      <c r="BG72" s="242"/>
      <c r="BH72" s="202">
        <v>1</v>
      </c>
      <c r="BI72" s="189"/>
      <c r="BJ72" s="189"/>
      <c r="BK72" s="203">
        <v>208.8</v>
      </c>
      <c r="BL72" s="203"/>
      <c r="BM72" s="203">
        <v>39.700000000000003</v>
      </c>
      <c r="BN72" s="203">
        <v>37.6</v>
      </c>
      <c r="BO72" s="203">
        <v>22.4</v>
      </c>
      <c r="BP72" s="188" t="s">
        <v>422</v>
      </c>
      <c r="BQ72" s="203"/>
      <c r="BR72" s="188"/>
      <c r="BS72" s="188"/>
      <c r="BT72" s="188"/>
      <c r="BU72" s="188"/>
      <c r="BV72" s="188"/>
      <c r="BW72" s="188"/>
      <c r="BX72" s="254">
        <v>41</v>
      </c>
    </row>
    <row r="73" spans="1:76" s="121" customFormat="1" ht="12" customHeight="1">
      <c r="A73" s="187">
        <v>67</v>
      </c>
      <c r="B73" s="201" t="s">
        <v>346</v>
      </c>
      <c r="C73" s="202">
        <v>185</v>
      </c>
      <c r="D73" s="203">
        <v>1970</v>
      </c>
      <c r="E73" s="204" t="s">
        <v>289</v>
      </c>
      <c r="F73" s="243">
        <v>715.1</v>
      </c>
      <c r="G73" s="242">
        <v>635.1</v>
      </c>
      <c r="H73" s="242">
        <v>80</v>
      </c>
      <c r="I73" s="202">
        <v>2461</v>
      </c>
      <c r="J73" s="203" t="s">
        <v>291</v>
      </c>
      <c r="K73" s="203">
        <v>434</v>
      </c>
      <c r="L73" s="203">
        <v>377.5</v>
      </c>
      <c r="M73" s="189"/>
      <c r="N73" s="203"/>
      <c r="O73" s="189"/>
      <c r="P73" s="242">
        <v>2</v>
      </c>
      <c r="Q73" s="242">
        <v>2</v>
      </c>
      <c r="R73" s="242">
        <v>4</v>
      </c>
      <c r="S73" s="242">
        <v>14</v>
      </c>
      <c r="T73" s="242">
        <v>58.3</v>
      </c>
      <c r="U73" s="202">
        <v>57.6</v>
      </c>
      <c r="V73" s="203">
        <v>7.28</v>
      </c>
      <c r="W73" s="203">
        <v>96</v>
      </c>
      <c r="X73" s="203">
        <v>5.46</v>
      </c>
      <c r="Y73" s="203">
        <v>0.78</v>
      </c>
      <c r="Z73" s="188"/>
      <c r="AA73" s="188">
        <v>3.6</v>
      </c>
      <c r="AB73" s="249">
        <v>0.72</v>
      </c>
      <c r="AC73" s="249">
        <v>4</v>
      </c>
      <c r="AD73" s="249">
        <v>0.78</v>
      </c>
      <c r="AE73" s="249">
        <v>3.24</v>
      </c>
      <c r="AF73" s="249">
        <v>141.4</v>
      </c>
      <c r="AG73" s="203"/>
      <c r="AH73" s="203">
        <v>20</v>
      </c>
      <c r="AI73" s="203">
        <v>32</v>
      </c>
      <c r="AJ73" s="203">
        <v>1.4</v>
      </c>
      <c r="AK73" s="203">
        <v>4.8</v>
      </c>
      <c r="AL73" s="188"/>
      <c r="AM73" s="188"/>
      <c r="AN73" s="188"/>
      <c r="AO73" s="190"/>
      <c r="AP73" s="188"/>
      <c r="AQ73" s="203">
        <v>4</v>
      </c>
      <c r="AR73" s="203">
        <v>2</v>
      </c>
      <c r="AS73" s="203">
        <v>2</v>
      </c>
      <c r="AT73" s="243">
        <v>91.2</v>
      </c>
      <c r="AU73" s="242">
        <v>14</v>
      </c>
      <c r="AV73" s="242">
        <v>42</v>
      </c>
      <c r="AW73" s="203">
        <v>224</v>
      </c>
      <c r="AX73" s="202">
        <v>6</v>
      </c>
      <c r="AY73" s="203">
        <v>1</v>
      </c>
      <c r="AZ73" s="243">
        <v>1</v>
      </c>
      <c r="BA73" s="249">
        <v>4</v>
      </c>
      <c r="BB73" s="242">
        <v>6</v>
      </c>
      <c r="BC73" s="190"/>
      <c r="BD73" s="190"/>
      <c r="BE73" s="190"/>
      <c r="BF73" s="255"/>
      <c r="BG73" s="242"/>
      <c r="BH73" s="202">
        <v>1</v>
      </c>
      <c r="BI73" s="189"/>
      <c r="BJ73" s="189"/>
      <c r="BK73" s="203">
        <v>202.8</v>
      </c>
      <c r="BL73" s="203"/>
      <c r="BM73" s="203">
        <v>38.200000000000003</v>
      </c>
      <c r="BN73" s="203">
        <v>37.6</v>
      </c>
      <c r="BO73" s="203">
        <v>22.4</v>
      </c>
      <c r="BP73" s="188" t="s">
        <v>422</v>
      </c>
      <c r="BQ73" s="203"/>
      <c r="BR73" s="188"/>
      <c r="BS73" s="188"/>
      <c r="BT73" s="188"/>
      <c r="BU73" s="188"/>
      <c r="BV73" s="188"/>
      <c r="BW73" s="188"/>
      <c r="BX73" s="254">
        <v>24</v>
      </c>
    </row>
    <row r="74" spans="1:76" s="121" customFormat="1" ht="12" customHeight="1">
      <c r="A74" s="187">
        <v>68</v>
      </c>
      <c r="B74" s="201" t="s">
        <v>346</v>
      </c>
      <c r="C74" s="202" t="s">
        <v>350</v>
      </c>
      <c r="D74" s="203">
        <v>1972</v>
      </c>
      <c r="E74" s="204" t="s">
        <v>289</v>
      </c>
      <c r="F74" s="243">
        <v>715.4</v>
      </c>
      <c r="G74" s="242">
        <v>626.4</v>
      </c>
      <c r="H74" s="242">
        <v>89</v>
      </c>
      <c r="I74" s="202">
        <v>2100</v>
      </c>
      <c r="J74" s="203" t="s">
        <v>291</v>
      </c>
      <c r="K74" s="203">
        <v>600</v>
      </c>
      <c r="L74" s="203">
        <v>377.2</v>
      </c>
      <c r="M74" s="188"/>
      <c r="N74" s="203">
        <v>377.2</v>
      </c>
      <c r="O74" s="188"/>
      <c r="P74" s="242">
        <v>2</v>
      </c>
      <c r="Q74" s="242">
        <v>2</v>
      </c>
      <c r="R74" s="242">
        <v>4</v>
      </c>
      <c r="S74" s="242">
        <v>14</v>
      </c>
      <c r="T74" s="242">
        <v>50</v>
      </c>
      <c r="U74" s="202">
        <v>57.6</v>
      </c>
      <c r="V74" s="203">
        <v>7.28</v>
      </c>
      <c r="W74" s="203">
        <v>96</v>
      </c>
      <c r="X74" s="203">
        <v>5.46</v>
      </c>
      <c r="Y74" s="203">
        <v>0.78</v>
      </c>
      <c r="Z74" s="188"/>
      <c r="AA74" s="188">
        <v>3.6</v>
      </c>
      <c r="AB74" s="249">
        <v>0.72</v>
      </c>
      <c r="AC74" s="249">
        <v>4</v>
      </c>
      <c r="AD74" s="249">
        <v>0.78</v>
      </c>
      <c r="AE74" s="249">
        <v>3.24</v>
      </c>
      <c r="AF74" s="249">
        <v>121.8</v>
      </c>
      <c r="AG74" s="203"/>
      <c r="AH74" s="203">
        <v>85</v>
      </c>
      <c r="AI74" s="203">
        <v>34</v>
      </c>
      <c r="AJ74" s="203">
        <v>1.4</v>
      </c>
      <c r="AK74" s="203">
        <v>4.8</v>
      </c>
      <c r="AL74" s="188"/>
      <c r="AM74" s="188"/>
      <c r="AN74" s="188"/>
      <c r="AO74" s="190"/>
      <c r="AP74" s="188"/>
      <c r="AQ74" s="203">
        <v>4</v>
      </c>
      <c r="AR74" s="203">
        <v>2</v>
      </c>
      <c r="AS74" s="203">
        <v>2</v>
      </c>
      <c r="AT74" s="243">
        <v>73.599999999999994</v>
      </c>
      <c r="AU74" s="242">
        <v>14</v>
      </c>
      <c r="AV74" s="242">
        <v>42</v>
      </c>
      <c r="AW74" s="203">
        <v>224</v>
      </c>
      <c r="AX74" s="202">
        <v>6</v>
      </c>
      <c r="AY74" s="203">
        <v>1</v>
      </c>
      <c r="AZ74" s="243">
        <v>1</v>
      </c>
      <c r="BA74" s="249">
        <v>4</v>
      </c>
      <c r="BB74" s="242">
        <v>6</v>
      </c>
      <c r="BC74" s="190"/>
      <c r="BD74" s="190"/>
      <c r="BE74" s="190"/>
      <c r="BF74" s="255"/>
      <c r="BG74" s="242"/>
      <c r="BH74" s="202">
        <v>1</v>
      </c>
      <c r="BI74" s="189"/>
      <c r="BJ74" s="189"/>
      <c r="BK74" s="203">
        <v>163.6</v>
      </c>
      <c r="BL74" s="203"/>
      <c r="BM74" s="203">
        <v>28.4</v>
      </c>
      <c r="BN74" s="203">
        <v>37.6</v>
      </c>
      <c r="BO74" s="203">
        <v>22.4</v>
      </c>
      <c r="BP74" s="188" t="s">
        <v>422</v>
      </c>
      <c r="BQ74" s="203"/>
      <c r="BR74" s="188"/>
      <c r="BS74" s="188"/>
      <c r="BT74" s="188"/>
      <c r="BU74" s="188"/>
      <c r="BV74" s="188"/>
      <c r="BW74" s="188">
        <v>9</v>
      </c>
      <c r="BX74" s="254">
        <v>29</v>
      </c>
    </row>
    <row r="75" spans="1:76" s="121" customFormat="1">
      <c r="A75" s="187">
        <v>69</v>
      </c>
      <c r="B75" s="201" t="s">
        <v>346</v>
      </c>
      <c r="C75" s="202" t="s">
        <v>351</v>
      </c>
      <c r="D75" s="203">
        <v>1977</v>
      </c>
      <c r="E75" s="204" t="s">
        <v>289</v>
      </c>
      <c r="F75" s="243">
        <v>865.4</v>
      </c>
      <c r="G75" s="243">
        <v>865.4</v>
      </c>
      <c r="H75" s="242"/>
      <c r="I75" s="202">
        <v>3742</v>
      </c>
      <c r="J75" s="203" t="s">
        <v>291</v>
      </c>
      <c r="K75" s="203">
        <v>668.2</v>
      </c>
      <c r="L75" s="203">
        <v>459.9</v>
      </c>
      <c r="M75" s="189"/>
      <c r="N75" s="203">
        <v>459.9</v>
      </c>
      <c r="O75" s="189"/>
      <c r="P75" s="242">
        <v>2</v>
      </c>
      <c r="Q75" s="242">
        <v>3</v>
      </c>
      <c r="R75" s="242">
        <v>6</v>
      </c>
      <c r="S75" s="242">
        <v>18</v>
      </c>
      <c r="T75" s="242">
        <v>84.6</v>
      </c>
      <c r="U75" s="202">
        <v>86.4</v>
      </c>
      <c r="V75" s="203">
        <v>10.92</v>
      </c>
      <c r="W75" s="203">
        <v>144</v>
      </c>
      <c r="X75" s="203">
        <v>8.19</v>
      </c>
      <c r="Y75" s="203">
        <v>1.17</v>
      </c>
      <c r="Z75" s="188"/>
      <c r="AA75" s="188">
        <v>3.6</v>
      </c>
      <c r="AB75" s="249">
        <v>1.08</v>
      </c>
      <c r="AC75" s="249">
        <v>6</v>
      </c>
      <c r="AD75" s="249">
        <v>1.17</v>
      </c>
      <c r="AE75" s="249">
        <v>4.8600000000000003</v>
      </c>
      <c r="AF75" s="249">
        <v>185</v>
      </c>
      <c r="AG75" s="203"/>
      <c r="AH75" s="203">
        <v>21</v>
      </c>
      <c r="AI75" s="203">
        <v>84</v>
      </c>
      <c r="AJ75" s="203">
        <v>1.7</v>
      </c>
      <c r="AK75" s="203">
        <v>7.2</v>
      </c>
      <c r="AL75" s="188"/>
      <c r="AM75" s="188"/>
      <c r="AN75" s="188"/>
      <c r="AO75" s="190"/>
      <c r="AP75" s="188"/>
      <c r="AQ75" s="203">
        <v>6</v>
      </c>
      <c r="AR75" s="203">
        <v>3</v>
      </c>
      <c r="AS75" s="203">
        <v>3</v>
      </c>
      <c r="AT75" s="243">
        <v>112.5</v>
      </c>
      <c r="AU75" s="242">
        <v>18</v>
      </c>
      <c r="AV75" s="242">
        <v>54</v>
      </c>
      <c r="AW75" s="203">
        <v>288</v>
      </c>
      <c r="AX75" s="202">
        <v>9</v>
      </c>
      <c r="AY75" s="203">
        <v>1</v>
      </c>
      <c r="AZ75" s="243">
        <v>1</v>
      </c>
      <c r="BA75" s="249">
        <v>6</v>
      </c>
      <c r="BB75" s="242">
        <v>9</v>
      </c>
      <c r="BC75" s="190"/>
      <c r="BD75" s="190"/>
      <c r="BE75" s="190"/>
      <c r="BF75" s="255">
        <v>1</v>
      </c>
      <c r="BG75" s="242"/>
      <c r="BH75" s="202">
        <v>1</v>
      </c>
      <c r="BI75" s="189"/>
      <c r="BJ75" s="189"/>
      <c r="BK75" s="203">
        <v>250</v>
      </c>
      <c r="BL75" s="203"/>
      <c r="BM75" s="203">
        <v>49.9</v>
      </c>
      <c r="BN75" s="203">
        <v>56.4</v>
      </c>
      <c r="BO75" s="203">
        <v>33.6</v>
      </c>
      <c r="BP75" s="188" t="s">
        <v>422</v>
      </c>
      <c r="BQ75" s="203"/>
      <c r="BR75" s="188"/>
      <c r="BS75" s="188"/>
      <c r="BT75" s="188"/>
      <c r="BU75" s="188"/>
      <c r="BV75" s="188"/>
      <c r="BW75" s="188"/>
      <c r="BX75" s="254">
        <v>28</v>
      </c>
    </row>
    <row r="76" spans="1:76" s="121" customFormat="1">
      <c r="A76" s="187">
        <v>70</v>
      </c>
      <c r="B76" s="201" t="s">
        <v>346</v>
      </c>
      <c r="C76" s="202">
        <v>187</v>
      </c>
      <c r="D76" s="203">
        <v>1971</v>
      </c>
      <c r="E76" s="204" t="s">
        <v>289</v>
      </c>
      <c r="F76" s="243">
        <v>710.4</v>
      </c>
      <c r="G76" s="242">
        <v>710.4</v>
      </c>
      <c r="H76" s="242"/>
      <c r="I76" s="202">
        <v>3089</v>
      </c>
      <c r="J76" s="203" t="s">
        <v>291</v>
      </c>
      <c r="K76" s="203">
        <v>490.7</v>
      </c>
      <c r="L76" s="203">
        <v>380.5</v>
      </c>
      <c r="M76" s="189"/>
      <c r="N76" s="203">
        <v>380.5</v>
      </c>
      <c r="O76" s="189"/>
      <c r="P76" s="242">
        <v>2</v>
      </c>
      <c r="Q76" s="242">
        <v>2</v>
      </c>
      <c r="R76" s="242">
        <v>4</v>
      </c>
      <c r="S76" s="242">
        <v>16</v>
      </c>
      <c r="T76" s="242">
        <v>65.2</v>
      </c>
      <c r="U76" s="202">
        <v>57.6</v>
      </c>
      <c r="V76" s="203">
        <v>7.28</v>
      </c>
      <c r="W76" s="203">
        <v>96</v>
      </c>
      <c r="X76" s="203">
        <v>5.46</v>
      </c>
      <c r="Y76" s="203">
        <v>0.78</v>
      </c>
      <c r="Z76" s="188"/>
      <c r="AA76" s="188">
        <v>3.6</v>
      </c>
      <c r="AB76" s="249">
        <v>0.72</v>
      </c>
      <c r="AC76" s="249">
        <v>4</v>
      </c>
      <c r="AD76" s="249">
        <v>0.78</v>
      </c>
      <c r="AE76" s="249">
        <v>3.24</v>
      </c>
      <c r="AF76" s="249">
        <v>143.80000000000001</v>
      </c>
      <c r="AG76" s="203"/>
      <c r="AH76" s="203">
        <v>31</v>
      </c>
      <c r="AI76" s="203">
        <v>35</v>
      </c>
      <c r="AJ76" s="203">
        <v>1.4</v>
      </c>
      <c r="AK76" s="203">
        <v>4.8</v>
      </c>
      <c r="AL76" s="188"/>
      <c r="AM76" s="188"/>
      <c r="AN76" s="188"/>
      <c r="AO76" s="190"/>
      <c r="AP76" s="188"/>
      <c r="AQ76" s="203">
        <v>4</v>
      </c>
      <c r="AR76" s="203">
        <v>2</v>
      </c>
      <c r="AS76" s="203">
        <v>2</v>
      </c>
      <c r="AT76" s="243">
        <v>93.4</v>
      </c>
      <c r="AU76" s="242">
        <v>16</v>
      </c>
      <c r="AV76" s="242">
        <v>48</v>
      </c>
      <c r="AW76" s="203">
        <v>256</v>
      </c>
      <c r="AX76" s="202">
        <v>6</v>
      </c>
      <c r="AY76" s="203">
        <v>1</v>
      </c>
      <c r="AZ76" s="243">
        <v>1</v>
      </c>
      <c r="BA76" s="249">
        <v>4</v>
      </c>
      <c r="BB76" s="242">
        <v>6</v>
      </c>
      <c r="BC76" s="190"/>
      <c r="BD76" s="190"/>
      <c r="BE76" s="190"/>
      <c r="BF76" s="255">
        <v>1</v>
      </c>
      <c r="BG76" s="242">
        <v>1</v>
      </c>
      <c r="BH76" s="202">
        <v>1</v>
      </c>
      <c r="BI76" s="189"/>
      <c r="BJ76" s="189"/>
      <c r="BK76" s="203">
        <v>207.6</v>
      </c>
      <c r="BL76" s="203"/>
      <c r="BM76" s="203">
        <v>39.4</v>
      </c>
      <c r="BN76" s="203">
        <v>37.6</v>
      </c>
      <c r="BO76" s="203">
        <v>22.4</v>
      </c>
      <c r="BP76" s="188" t="s">
        <v>422</v>
      </c>
      <c r="BQ76" s="203"/>
      <c r="BR76" s="188"/>
      <c r="BS76" s="188"/>
      <c r="BT76" s="188"/>
      <c r="BU76" s="188"/>
      <c r="BV76" s="188"/>
      <c r="BW76" s="188"/>
      <c r="BX76" s="254">
        <v>32</v>
      </c>
    </row>
    <row r="77" spans="1:76" s="121" customFormat="1">
      <c r="A77" s="187">
        <v>71</v>
      </c>
      <c r="B77" s="201" t="s">
        <v>346</v>
      </c>
      <c r="C77" s="202" t="s">
        <v>352</v>
      </c>
      <c r="D77" s="203">
        <v>1986</v>
      </c>
      <c r="E77" s="204" t="s">
        <v>289</v>
      </c>
      <c r="F77" s="243">
        <v>368.1</v>
      </c>
      <c r="G77" s="242">
        <v>368.1</v>
      </c>
      <c r="H77" s="242"/>
      <c r="I77" s="202">
        <v>1694</v>
      </c>
      <c r="J77" s="203" t="s">
        <v>291</v>
      </c>
      <c r="K77" s="203">
        <v>426</v>
      </c>
      <c r="L77" s="203">
        <v>214.5</v>
      </c>
      <c r="M77" s="189"/>
      <c r="N77" s="203">
        <v>214.5</v>
      </c>
      <c r="O77" s="189"/>
      <c r="P77" s="242">
        <v>2</v>
      </c>
      <c r="Q77" s="242">
        <v>1</v>
      </c>
      <c r="R77" s="242">
        <v>2</v>
      </c>
      <c r="S77" s="242">
        <v>8</v>
      </c>
      <c r="T77" s="242">
        <v>31.6</v>
      </c>
      <c r="U77" s="202">
        <v>28.8</v>
      </c>
      <c r="V77" s="203">
        <v>3.64</v>
      </c>
      <c r="W77" s="203">
        <v>48</v>
      </c>
      <c r="X77" s="203">
        <v>2.73</v>
      </c>
      <c r="Y77" s="203">
        <v>0.39</v>
      </c>
      <c r="Z77" s="188"/>
      <c r="AA77" s="188">
        <v>1.8</v>
      </c>
      <c r="AB77" s="249">
        <v>0.36</v>
      </c>
      <c r="AC77" s="249">
        <v>2</v>
      </c>
      <c r="AD77" s="249">
        <v>0.39</v>
      </c>
      <c r="AE77" s="249">
        <v>1.62</v>
      </c>
      <c r="AF77" s="249">
        <v>107</v>
      </c>
      <c r="AG77" s="203"/>
      <c r="AH77" s="203">
        <v>20</v>
      </c>
      <c r="AI77" s="203">
        <v>80</v>
      </c>
      <c r="AJ77" s="203">
        <v>0.7</v>
      </c>
      <c r="AK77" s="203">
        <v>2.4</v>
      </c>
      <c r="AL77" s="188"/>
      <c r="AM77" s="188"/>
      <c r="AN77" s="188"/>
      <c r="AO77" s="190"/>
      <c r="AP77" s="188"/>
      <c r="AQ77" s="203">
        <v>2</v>
      </c>
      <c r="AR77" s="203">
        <v>1</v>
      </c>
      <c r="AS77" s="203">
        <v>1</v>
      </c>
      <c r="AT77" s="243">
        <v>60.3</v>
      </c>
      <c r="AU77" s="242">
        <v>8</v>
      </c>
      <c r="AV77" s="242">
        <v>24</v>
      </c>
      <c r="AW77" s="203">
        <v>128</v>
      </c>
      <c r="AX77" s="202">
        <v>3</v>
      </c>
      <c r="AY77" s="203">
        <v>1</v>
      </c>
      <c r="AZ77" s="243">
        <v>1</v>
      </c>
      <c r="BA77" s="249">
        <v>2</v>
      </c>
      <c r="BB77" s="242">
        <v>3</v>
      </c>
      <c r="BC77" s="190"/>
      <c r="BD77" s="190"/>
      <c r="BE77" s="190"/>
      <c r="BF77" s="255"/>
      <c r="BG77" s="242"/>
      <c r="BH77" s="202">
        <v>1</v>
      </c>
      <c r="BI77" s="189"/>
      <c r="BJ77" s="189"/>
      <c r="BK77" s="203">
        <v>134</v>
      </c>
      <c r="BL77" s="203"/>
      <c r="BM77" s="203">
        <v>20.5</v>
      </c>
      <c r="BN77" s="203">
        <v>18.8</v>
      </c>
      <c r="BO77" s="203">
        <v>11.2</v>
      </c>
      <c r="BP77" s="188" t="s">
        <v>422</v>
      </c>
      <c r="BQ77" s="203"/>
      <c r="BR77" s="188"/>
      <c r="BS77" s="188"/>
      <c r="BT77" s="188"/>
      <c r="BU77" s="188"/>
      <c r="BV77" s="188"/>
      <c r="BW77" s="188"/>
      <c r="BX77" s="254">
        <v>25</v>
      </c>
    </row>
    <row r="78" spans="1:76" s="121" customFormat="1">
      <c r="A78" s="187">
        <v>72</v>
      </c>
      <c r="B78" s="201" t="s">
        <v>346</v>
      </c>
      <c r="C78" s="202" t="s">
        <v>353</v>
      </c>
      <c r="D78" s="203">
        <v>1975</v>
      </c>
      <c r="E78" s="204" t="s">
        <v>289</v>
      </c>
      <c r="F78" s="243">
        <v>854.6</v>
      </c>
      <c r="G78" s="243">
        <v>854.6</v>
      </c>
      <c r="H78" s="242"/>
      <c r="I78" s="202">
        <v>3365</v>
      </c>
      <c r="J78" s="203" t="s">
        <v>291</v>
      </c>
      <c r="K78" s="203">
        <v>740</v>
      </c>
      <c r="L78" s="203">
        <v>562.6</v>
      </c>
      <c r="M78" s="189">
        <v>562.6</v>
      </c>
      <c r="N78" s="203"/>
      <c r="O78" s="189"/>
      <c r="P78" s="242">
        <v>2</v>
      </c>
      <c r="Q78" s="242">
        <v>3</v>
      </c>
      <c r="R78" s="242">
        <v>6</v>
      </c>
      <c r="S78" s="242">
        <v>18</v>
      </c>
      <c r="T78" s="242">
        <v>69</v>
      </c>
      <c r="U78" s="202">
        <v>86.4</v>
      </c>
      <c r="V78" s="203">
        <v>10.92</v>
      </c>
      <c r="W78" s="203">
        <v>144</v>
      </c>
      <c r="X78" s="203">
        <v>8.19</v>
      </c>
      <c r="Y78" s="203">
        <v>1.17</v>
      </c>
      <c r="Z78" s="188"/>
      <c r="AA78" s="188">
        <v>3.6</v>
      </c>
      <c r="AB78" s="249">
        <v>1.08</v>
      </c>
      <c r="AC78" s="249">
        <v>6</v>
      </c>
      <c r="AD78" s="249">
        <v>1.17</v>
      </c>
      <c r="AE78" s="249">
        <v>4.8600000000000003</v>
      </c>
      <c r="AF78" s="249">
        <v>184.2</v>
      </c>
      <c r="AG78" s="203"/>
      <c r="AH78" s="203">
        <v>24</v>
      </c>
      <c r="AI78" s="203">
        <v>70</v>
      </c>
      <c r="AJ78" s="203">
        <v>1.7</v>
      </c>
      <c r="AK78" s="203">
        <v>7.2</v>
      </c>
      <c r="AL78" s="188"/>
      <c r="AM78" s="188"/>
      <c r="AN78" s="188"/>
      <c r="AO78" s="190"/>
      <c r="AP78" s="188"/>
      <c r="AQ78" s="203">
        <v>6</v>
      </c>
      <c r="AR78" s="203">
        <v>3</v>
      </c>
      <c r="AS78" s="203">
        <v>3</v>
      </c>
      <c r="AT78" s="243">
        <v>111.7</v>
      </c>
      <c r="AU78" s="242">
        <v>18</v>
      </c>
      <c r="AV78" s="242">
        <v>54</v>
      </c>
      <c r="AW78" s="203">
        <v>288</v>
      </c>
      <c r="AX78" s="202">
        <v>9</v>
      </c>
      <c r="AY78" s="203">
        <v>1</v>
      </c>
      <c r="AZ78" s="243">
        <v>1</v>
      </c>
      <c r="BA78" s="249">
        <v>6</v>
      </c>
      <c r="BB78" s="242">
        <v>9</v>
      </c>
      <c r="BC78" s="190"/>
      <c r="BD78" s="190"/>
      <c r="BE78" s="190"/>
      <c r="BF78" s="255">
        <v>1</v>
      </c>
      <c r="BG78" s="242"/>
      <c r="BH78" s="202">
        <v>1</v>
      </c>
      <c r="BI78" s="189"/>
      <c r="BJ78" s="189"/>
      <c r="BK78" s="203" t="s">
        <v>379</v>
      </c>
      <c r="BL78" s="203"/>
      <c r="BM78" s="203">
        <v>49.5</v>
      </c>
      <c r="BN78" s="203">
        <v>56.4</v>
      </c>
      <c r="BO78" s="203">
        <v>33.6</v>
      </c>
      <c r="BP78" s="188" t="s">
        <v>422</v>
      </c>
      <c r="BQ78" s="203"/>
      <c r="BR78" s="188"/>
      <c r="BS78" s="188"/>
      <c r="BT78" s="188"/>
      <c r="BU78" s="188"/>
      <c r="BV78" s="188"/>
      <c r="BW78" s="188">
        <v>10</v>
      </c>
      <c r="BX78" s="254">
        <v>40</v>
      </c>
    </row>
    <row r="79" spans="1:76" s="121" customFormat="1">
      <c r="A79" s="187">
        <v>73</v>
      </c>
      <c r="B79" s="201" t="s">
        <v>346</v>
      </c>
      <c r="C79" s="202">
        <v>189</v>
      </c>
      <c r="D79" s="203">
        <v>1971</v>
      </c>
      <c r="E79" s="204" t="s">
        <v>289</v>
      </c>
      <c r="F79" s="243">
        <v>715.4</v>
      </c>
      <c r="G79" s="242">
        <v>715.4</v>
      </c>
      <c r="H79" s="242"/>
      <c r="I79" s="202">
        <v>2891</v>
      </c>
      <c r="J79" s="203" t="s">
        <v>291</v>
      </c>
      <c r="K79" s="203">
        <v>489.8</v>
      </c>
      <c r="L79" s="203">
        <v>440</v>
      </c>
      <c r="M79" s="189"/>
      <c r="N79" s="203"/>
      <c r="O79" s="189"/>
      <c r="P79" s="242">
        <v>2</v>
      </c>
      <c r="Q79" s="242">
        <v>2</v>
      </c>
      <c r="R79" s="242">
        <v>4</v>
      </c>
      <c r="S79" s="242">
        <v>16</v>
      </c>
      <c r="T79" s="242">
        <v>59.4</v>
      </c>
      <c r="U79" s="202">
        <v>57.6</v>
      </c>
      <c r="V79" s="203">
        <v>7.28</v>
      </c>
      <c r="W79" s="203">
        <v>96</v>
      </c>
      <c r="X79" s="203">
        <v>5.46</v>
      </c>
      <c r="Y79" s="203">
        <v>0.78</v>
      </c>
      <c r="Z79" s="188"/>
      <c r="AA79" s="188">
        <v>3.6</v>
      </c>
      <c r="AB79" s="249">
        <v>0.72</v>
      </c>
      <c r="AC79" s="249">
        <v>4</v>
      </c>
      <c r="AD79" s="249">
        <v>0.78</v>
      </c>
      <c r="AE79" s="249">
        <v>3.24</v>
      </c>
      <c r="AF79" s="249">
        <v>143.6</v>
      </c>
      <c r="AG79" s="203"/>
      <c r="AH79" s="203">
        <v>21</v>
      </c>
      <c r="AI79" s="203">
        <v>85</v>
      </c>
      <c r="AJ79" s="203">
        <v>1.4</v>
      </c>
      <c r="AK79" s="203">
        <v>4.8</v>
      </c>
      <c r="AL79" s="188"/>
      <c r="AM79" s="188"/>
      <c r="AN79" s="188"/>
      <c r="AO79" s="190"/>
      <c r="AP79" s="188"/>
      <c r="AQ79" s="203">
        <v>4</v>
      </c>
      <c r="AR79" s="203">
        <v>2</v>
      </c>
      <c r="AS79" s="203">
        <v>2</v>
      </c>
      <c r="AT79" s="243">
        <v>93.2</v>
      </c>
      <c r="AU79" s="242">
        <v>16</v>
      </c>
      <c r="AV79" s="242">
        <v>48</v>
      </c>
      <c r="AW79" s="203">
        <v>256</v>
      </c>
      <c r="AX79" s="202">
        <v>6</v>
      </c>
      <c r="AY79" s="203">
        <v>1</v>
      </c>
      <c r="AZ79" s="243">
        <v>1</v>
      </c>
      <c r="BA79" s="249">
        <v>4</v>
      </c>
      <c r="BB79" s="242">
        <v>6</v>
      </c>
      <c r="BC79" s="190"/>
      <c r="BD79" s="190"/>
      <c r="BE79" s="190"/>
      <c r="BF79" s="255"/>
      <c r="BG79" s="242">
        <v>1</v>
      </c>
      <c r="BH79" s="202">
        <v>1</v>
      </c>
      <c r="BI79" s="189"/>
      <c r="BJ79" s="189"/>
      <c r="BK79" s="203">
        <v>207.2</v>
      </c>
      <c r="BL79" s="203"/>
      <c r="BM79" s="203">
        <v>39.299999999999997</v>
      </c>
      <c r="BN79" s="203">
        <v>37.6</v>
      </c>
      <c r="BO79" s="203">
        <v>22.4</v>
      </c>
      <c r="BP79" s="188" t="s">
        <v>422</v>
      </c>
      <c r="BQ79" s="203"/>
      <c r="BR79" s="188"/>
      <c r="BS79" s="188"/>
      <c r="BT79" s="188"/>
      <c r="BU79" s="188"/>
      <c r="BV79" s="188"/>
      <c r="BW79" s="188"/>
      <c r="BX79" s="254">
        <v>22</v>
      </c>
    </row>
    <row r="80" spans="1:76" s="121" customFormat="1">
      <c r="A80" s="187">
        <v>74</v>
      </c>
      <c r="B80" s="201" t="s">
        <v>346</v>
      </c>
      <c r="C80" s="202" t="s">
        <v>354</v>
      </c>
      <c r="D80" s="203">
        <v>1976</v>
      </c>
      <c r="E80" s="204" t="s">
        <v>289</v>
      </c>
      <c r="F80" s="243">
        <v>851.4</v>
      </c>
      <c r="G80" s="242">
        <v>851.4</v>
      </c>
      <c r="H80" s="242"/>
      <c r="I80" s="202">
        <v>3411</v>
      </c>
      <c r="J80" s="203" t="s">
        <v>291</v>
      </c>
      <c r="K80" s="203">
        <v>598.5</v>
      </c>
      <c r="L80" s="203">
        <v>598.5</v>
      </c>
      <c r="M80" s="189"/>
      <c r="N80" s="203">
        <v>598.5</v>
      </c>
      <c r="O80" s="189"/>
      <c r="P80" s="242">
        <v>2</v>
      </c>
      <c r="Q80" s="242">
        <v>3</v>
      </c>
      <c r="R80" s="242">
        <v>6</v>
      </c>
      <c r="S80" s="242">
        <v>18</v>
      </c>
      <c r="T80" s="242">
        <v>70.8</v>
      </c>
      <c r="U80" s="202">
        <v>86.4</v>
      </c>
      <c r="V80" s="203">
        <v>10.92</v>
      </c>
      <c r="W80" s="203">
        <v>144</v>
      </c>
      <c r="X80" s="203">
        <v>8.19</v>
      </c>
      <c r="Y80" s="203">
        <v>1.17</v>
      </c>
      <c r="Z80" s="188"/>
      <c r="AA80" s="188">
        <v>3.6</v>
      </c>
      <c r="AB80" s="249">
        <v>1.08</v>
      </c>
      <c r="AC80" s="249">
        <v>6</v>
      </c>
      <c r="AD80" s="249">
        <v>1.17</v>
      </c>
      <c r="AE80" s="249">
        <v>4.8600000000000003</v>
      </c>
      <c r="AF80" s="249">
        <v>180.2</v>
      </c>
      <c r="AG80" s="203"/>
      <c r="AH80" s="203">
        <v>16</v>
      </c>
      <c r="AI80" s="203">
        <v>65</v>
      </c>
      <c r="AJ80" s="203">
        <v>1.7</v>
      </c>
      <c r="AK80" s="203">
        <v>7.2</v>
      </c>
      <c r="AL80" s="188"/>
      <c r="AM80" s="188"/>
      <c r="AN80" s="188"/>
      <c r="AO80" s="190"/>
      <c r="AP80" s="188"/>
      <c r="AQ80" s="203">
        <v>6</v>
      </c>
      <c r="AR80" s="203">
        <v>3</v>
      </c>
      <c r="AS80" s="203">
        <v>3</v>
      </c>
      <c r="AT80" s="243">
        <v>108.1</v>
      </c>
      <c r="AU80" s="242">
        <v>18</v>
      </c>
      <c r="AV80" s="242">
        <v>54</v>
      </c>
      <c r="AW80" s="203">
        <v>288</v>
      </c>
      <c r="AX80" s="202">
        <v>9</v>
      </c>
      <c r="AY80" s="203">
        <v>1</v>
      </c>
      <c r="AZ80" s="243">
        <v>1</v>
      </c>
      <c r="BA80" s="249">
        <v>6</v>
      </c>
      <c r="BB80" s="242">
        <v>9</v>
      </c>
      <c r="BC80" s="190"/>
      <c r="BD80" s="190"/>
      <c r="BE80" s="190"/>
      <c r="BF80" s="255">
        <v>1</v>
      </c>
      <c r="BG80" s="242"/>
      <c r="BH80" s="202">
        <v>1</v>
      </c>
      <c r="BI80" s="189"/>
      <c r="BJ80" s="189"/>
      <c r="BK80" s="203">
        <v>240.4</v>
      </c>
      <c r="BL80" s="203"/>
      <c r="BM80" s="203">
        <v>47.5</v>
      </c>
      <c r="BN80" s="203">
        <v>56.4</v>
      </c>
      <c r="BO80" s="203">
        <v>33.6</v>
      </c>
      <c r="BP80" s="188" t="s">
        <v>422</v>
      </c>
      <c r="BQ80" s="203"/>
      <c r="BR80" s="188"/>
      <c r="BS80" s="188"/>
      <c r="BT80" s="188"/>
      <c r="BU80" s="188"/>
      <c r="BV80" s="188"/>
      <c r="BW80" s="188"/>
      <c r="BX80" s="254">
        <v>33</v>
      </c>
    </row>
    <row r="81" spans="1:76" s="121" customFormat="1">
      <c r="A81" s="187">
        <v>75</v>
      </c>
      <c r="B81" s="201" t="s">
        <v>346</v>
      </c>
      <c r="C81" s="202" t="s">
        <v>355</v>
      </c>
      <c r="D81" s="203">
        <v>1975</v>
      </c>
      <c r="E81" s="204" t="s">
        <v>289</v>
      </c>
      <c r="F81" s="243">
        <v>862.3</v>
      </c>
      <c r="G81" s="242">
        <v>862.3</v>
      </c>
      <c r="H81" s="242"/>
      <c r="I81" s="202">
        <v>3378</v>
      </c>
      <c r="J81" s="203" t="s">
        <v>291</v>
      </c>
      <c r="K81" s="203">
        <v>593</v>
      </c>
      <c r="L81" s="203">
        <v>592.70000000000005</v>
      </c>
      <c r="M81" s="189"/>
      <c r="N81" s="203"/>
      <c r="O81" s="189"/>
      <c r="P81" s="242">
        <v>2</v>
      </c>
      <c r="Q81" s="242">
        <v>3</v>
      </c>
      <c r="R81" s="242">
        <v>6</v>
      </c>
      <c r="S81" s="242">
        <v>18</v>
      </c>
      <c r="T81" s="242">
        <v>70.8</v>
      </c>
      <c r="U81" s="202">
        <v>86.4</v>
      </c>
      <c r="V81" s="203">
        <v>10.92</v>
      </c>
      <c r="W81" s="203">
        <v>144</v>
      </c>
      <c r="X81" s="203">
        <v>8.19</v>
      </c>
      <c r="Y81" s="203">
        <v>1.17</v>
      </c>
      <c r="Z81" s="188"/>
      <c r="AA81" s="188">
        <v>3.6</v>
      </c>
      <c r="AB81" s="249">
        <v>1.08</v>
      </c>
      <c r="AC81" s="249">
        <v>6</v>
      </c>
      <c r="AD81" s="249">
        <v>1.17</v>
      </c>
      <c r="AE81" s="249">
        <v>4.8600000000000003</v>
      </c>
      <c r="AF81" s="249">
        <v>179.6</v>
      </c>
      <c r="AG81" s="203"/>
      <c r="AH81" s="203">
        <v>13</v>
      </c>
      <c r="AI81" s="203">
        <v>53</v>
      </c>
      <c r="AJ81" s="203">
        <v>1.7</v>
      </c>
      <c r="AK81" s="203">
        <v>7.2</v>
      </c>
      <c r="AL81" s="188"/>
      <c r="AM81" s="188"/>
      <c r="AN81" s="188"/>
      <c r="AO81" s="190"/>
      <c r="AP81" s="188"/>
      <c r="AQ81" s="203">
        <v>6</v>
      </c>
      <c r="AR81" s="203">
        <v>3</v>
      </c>
      <c r="AS81" s="203">
        <v>3</v>
      </c>
      <c r="AT81" s="243">
        <v>107.6</v>
      </c>
      <c r="AU81" s="242">
        <v>18</v>
      </c>
      <c r="AV81" s="242">
        <v>54</v>
      </c>
      <c r="AW81" s="203">
        <v>288</v>
      </c>
      <c r="AX81" s="202">
        <v>9</v>
      </c>
      <c r="AY81" s="203">
        <v>1</v>
      </c>
      <c r="AZ81" s="243">
        <v>1</v>
      </c>
      <c r="BA81" s="249">
        <v>6</v>
      </c>
      <c r="BB81" s="242">
        <v>9</v>
      </c>
      <c r="BC81" s="190"/>
      <c r="BD81" s="190"/>
      <c r="BE81" s="190"/>
      <c r="BF81" s="255">
        <v>1</v>
      </c>
      <c r="BG81" s="242"/>
      <c r="BH81" s="202">
        <v>1</v>
      </c>
      <c r="BI81" s="189"/>
      <c r="BJ81" s="189"/>
      <c r="BK81" s="203">
        <v>239.2</v>
      </c>
      <c r="BL81" s="203"/>
      <c r="BM81" s="203">
        <v>47.2</v>
      </c>
      <c r="BN81" s="203">
        <v>56.4</v>
      </c>
      <c r="BO81" s="203">
        <v>33.6</v>
      </c>
      <c r="BP81" s="188" t="s">
        <v>422</v>
      </c>
      <c r="BQ81" s="203"/>
      <c r="BR81" s="188"/>
      <c r="BS81" s="188"/>
      <c r="BT81" s="188"/>
      <c r="BU81" s="188"/>
      <c r="BV81" s="188"/>
      <c r="BW81" s="188"/>
      <c r="BX81" s="254">
        <v>46</v>
      </c>
    </row>
    <row r="82" spans="1:76" s="121" customFormat="1">
      <c r="A82" s="187">
        <v>76</v>
      </c>
      <c r="B82" s="201" t="s">
        <v>345</v>
      </c>
      <c r="C82" s="202">
        <v>4</v>
      </c>
      <c r="D82" s="203">
        <v>1957</v>
      </c>
      <c r="E82" s="204" t="s">
        <v>289</v>
      </c>
      <c r="F82" s="243">
        <v>1191.2</v>
      </c>
      <c r="G82" s="242">
        <v>938.8</v>
      </c>
      <c r="H82" s="242">
        <v>252.4</v>
      </c>
      <c r="I82" s="202">
        <v>6509</v>
      </c>
      <c r="J82" s="203" t="s">
        <v>291</v>
      </c>
      <c r="K82" s="203">
        <v>660</v>
      </c>
      <c r="L82" s="203">
        <v>479.4</v>
      </c>
      <c r="M82" s="189"/>
      <c r="N82" s="203">
        <v>479.4</v>
      </c>
      <c r="O82" s="188"/>
      <c r="P82" s="242">
        <v>3</v>
      </c>
      <c r="Q82" s="242">
        <v>2</v>
      </c>
      <c r="R82" s="242">
        <v>6</v>
      </c>
      <c r="S82" s="242">
        <v>12</v>
      </c>
      <c r="T82" s="242">
        <v>107.7</v>
      </c>
      <c r="U82" s="202">
        <v>86.4</v>
      </c>
      <c r="V82" s="203">
        <v>10.92</v>
      </c>
      <c r="W82" s="203">
        <v>144</v>
      </c>
      <c r="X82" s="203">
        <v>5.46</v>
      </c>
      <c r="Y82" s="203">
        <v>1.56</v>
      </c>
      <c r="Z82" s="188"/>
      <c r="AA82" s="188">
        <v>3.6</v>
      </c>
      <c r="AB82" s="249">
        <v>0.72</v>
      </c>
      <c r="AC82" s="249">
        <v>6</v>
      </c>
      <c r="AD82" s="249">
        <v>0.78</v>
      </c>
      <c r="AE82" s="249">
        <v>4.8600000000000003</v>
      </c>
      <c r="AF82" s="249">
        <v>160</v>
      </c>
      <c r="AG82" s="203"/>
      <c r="AH82" s="203">
        <v>95</v>
      </c>
      <c r="AI82" s="203">
        <v>38</v>
      </c>
      <c r="AJ82" s="203">
        <v>2.5</v>
      </c>
      <c r="AK82" s="203">
        <v>4.8</v>
      </c>
      <c r="AL82" s="188"/>
      <c r="AM82" s="188"/>
      <c r="AN82" s="188"/>
      <c r="AO82" s="188"/>
      <c r="AP82" s="188"/>
      <c r="AQ82" s="203">
        <v>4</v>
      </c>
      <c r="AR82" s="203">
        <v>4</v>
      </c>
      <c r="AS82" s="203">
        <v>2</v>
      </c>
      <c r="AT82" s="243">
        <v>108</v>
      </c>
      <c r="AU82" s="242">
        <v>12</v>
      </c>
      <c r="AV82" s="242">
        <v>36</v>
      </c>
      <c r="AW82" s="203">
        <v>264</v>
      </c>
      <c r="AX82" s="202">
        <v>6</v>
      </c>
      <c r="AY82" s="203">
        <v>1</v>
      </c>
      <c r="AZ82" s="243">
        <v>1</v>
      </c>
      <c r="BA82" s="249">
        <v>6</v>
      </c>
      <c r="BB82" s="242">
        <v>9</v>
      </c>
      <c r="BC82" s="190"/>
      <c r="BD82" s="190"/>
      <c r="BE82" s="190"/>
      <c r="BF82" s="255">
        <v>1</v>
      </c>
      <c r="BG82" s="242"/>
      <c r="BH82" s="202">
        <v>1</v>
      </c>
      <c r="BI82" s="189"/>
      <c r="BJ82" s="189"/>
      <c r="BK82" s="203">
        <v>240</v>
      </c>
      <c r="BL82" s="203"/>
      <c r="BM82" s="203">
        <v>40</v>
      </c>
      <c r="BN82" s="203">
        <v>56.4</v>
      </c>
      <c r="BO82" s="203">
        <v>22.4</v>
      </c>
      <c r="BP82" s="188" t="s">
        <v>422</v>
      </c>
      <c r="BQ82" s="203"/>
      <c r="BR82" s="188"/>
      <c r="BS82" s="188"/>
      <c r="BT82" s="188"/>
      <c r="BU82" s="188"/>
      <c r="BV82" s="188"/>
      <c r="BW82" s="188"/>
      <c r="BX82" s="254">
        <v>27</v>
      </c>
    </row>
    <row r="83" spans="1:76" s="121" customFormat="1">
      <c r="A83" s="187">
        <v>77</v>
      </c>
      <c r="B83" s="201" t="s">
        <v>345</v>
      </c>
      <c r="C83" s="202">
        <v>8</v>
      </c>
      <c r="D83" s="203">
        <v>1957</v>
      </c>
      <c r="E83" s="204" t="s">
        <v>289</v>
      </c>
      <c r="F83" s="243">
        <v>1158.2</v>
      </c>
      <c r="G83" s="242">
        <v>895.1</v>
      </c>
      <c r="H83" s="242">
        <v>263.10000000000002</v>
      </c>
      <c r="I83" s="202">
        <v>6542</v>
      </c>
      <c r="J83" s="203" t="s">
        <v>291</v>
      </c>
      <c r="K83" s="203">
        <v>654</v>
      </c>
      <c r="L83" s="203">
        <v>471</v>
      </c>
      <c r="M83" s="188"/>
      <c r="N83" s="203">
        <v>471</v>
      </c>
      <c r="O83" s="188"/>
      <c r="P83" s="242">
        <v>3</v>
      </c>
      <c r="Q83" s="242">
        <v>2</v>
      </c>
      <c r="R83" s="242">
        <v>6</v>
      </c>
      <c r="S83" s="242">
        <v>12</v>
      </c>
      <c r="T83" s="242">
        <v>108.2</v>
      </c>
      <c r="U83" s="202">
        <v>86.4</v>
      </c>
      <c r="V83" s="203">
        <v>10.92</v>
      </c>
      <c r="W83" s="203">
        <v>144</v>
      </c>
      <c r="X83" s="203">
        <v>5.46</v>
      </c>
      <c r="Y83" s="203">
        <v>1.56</v>
      </c>
      <c r="Z83" s="188"/>
      <c r="AA83" s="188">
        <v>3.6</v>
      </c>
      <c r="AB83" s="249">
        <v>0.72</v>
      </c>
      <c r="AC83" s="249">
        <v>6</v>
      </c>
      <c r="AD83" s="249">
        <v>0.78</v>
      </c>
      <c r="AE83" s="249">
        <v>4.8600000000000003</v>
      </c>
      <c r="AF83" s="249">
        <v>160.80000000000001</v>
      </c>
      <c r="AG83" s="203"/>
      <c r="AH83" s="203">
        <v>27</v>
      </c>
      <c r="AI83" s="203">
        <v>36</v>
      </c>
      <c r="AJ83" s="203">
        <v>3.9</v>
      </c>
      <c r="AK83" s="203">
        <v>4.8</v>
      </c>
      <c r="AL83" s="188"/>
      <c r="AM83" s="188"/>
      <c r="AN83" s="188"/>
      <c r="AO83" s="190"/>
      <c r="AP83" s="188"/>
      <c r="AQ83" s="203">
        <v>4</v>
      </c>
      <c r="AR83" s="203">
        <v>4</v>
      </c>
      <c r="AS83" s="203">
        <v>2</v>
      </c>
      <c r="AT83" s="243">
        <v>108.7</v>
      </c>
      <c r="AU83" s="242">
        <v>12</v>
      </c>
      <c r="AV83" s="242">
        <v>36</v>
      </c>
      <c r="AW83" s="203">
        <v>264</v>
      </c>
      <c r="AX83" s="202">
        <v>6</v>
      </c>
      <c r="AY83" s="203">
        <v>1</v>
      </c>
      <c r="AZ83" s="243">
        <v>1</v>
      </c>
      <c r="BA83" s="249">
        <v>6</v>
      </c>
      <c r="BB83" s="242">
        <v>9</v>
      </c>
      <c r="BC83" s="190"/>
      <c r="BD83" s="190"/>
      <c r="BE83" s="190"/>
      <c r="BF83" s="255"/>
      <c r="BG83" s="242"/>
      <c r="BH83" s="202">
        <v>1</v>
      </c>
      <c r="BI83" s="189"/>
      <c r="BJ83" s="189"/>
      <c r="BK83" s="203">
        <v>241.6</v>
      </c>
      <c r="BL83" s="203"/>
      <c r="BM83" s="203">
        <v>40.4</v>
      </c>
      <c r="BN83" s="203">
        <v>56.4</v>
      </c>
      <c r="BO83" s="203">
        <v>22.4</v>
      </c>
      <c r="BP83" s="188" t="s">
        <v>422</v>
      </c>
      <c r="BQ83" s="203"/>
      <c r="BR83" s="188"/>
      <c r="BS83" s="188"/>
      <c r="BT83" s="188"/>
      <c r="BU83" s="188"/>
      <c r="BV83" s="188"/>
      <c r="BW83" s="188"/>
      <c r="BX83" s="254">
        <v>23</v>
      </c>
    </row>
    <row r="84" spans="1:76" s="121" customFormat="1">
      <c r="A84" s="187">
        <v>78</v>
      </c>
      <c r="B84" s="201" t="s">
        <v>377</v>
      </c>
      <c r="C84" s="202">
        <v>7</v>
      </c>
      <c r="D84" s="203">
        <v>1959</v>
      </c>
      <c r="E84" s="204" t="s">
        <v>289</v>
      </c>
      <c r="F84" s="243">
        <v>651.29999999999995</v>
      </c>
      <c r="G84" s="242">
        <v>651.29999999999995</v>
      </c>
      <c r="H84" s="242"/>
      <c r="I84" s="202">
        <v>3139</v>
      </c>
      <c r="J84" s="203" t="s">
        <v>291</v>
      </c>
      <c r="K84" s="203">
        <v>465</v>
      </c>
      <c r="L84" s="203">
        <v>324.10000000000002</v>
      </c>
      <c r="M84" s="192"/>
      <c r="N84" s="203">
        <v>324.10000000000002</v>
      </c>
      <c r="O84" s="192"/>
      <c r="P84" s="242">
        <v>2</v>
      </c>
      <c r="Q84" s="242">
        <v>2</v>
      </c>
      <c r="R84" s="242">
        <v>4</v>
      </c>
      <c r="S84" s="242">
        <v>12</v>
      </c>
      <c r="T84" s="242">
        <v>89.5</v>
      </c>
      <c r="U84" s="202">
        <v>57.6</v>
      </c>
      <c r="V84" s="203">
        <v>7.28</v>
      </c>
      <c r="W84" s="203">
        <v>96</v>
      </c>
      <c r="X84" s="203">
        <v>5.46</v>
      </c>
      <c r="Y84" s="203">
        <v>0.78</v>
      </c>
      <c r="Z84" s="192"/>
      <c r="AA84" s="188">
        <v>3.6</v>
      </c>
      <c r="AB84" s="249">
        <v>0.72</v>
      </c>
      <c r="AC84" s="249">
        <v>4</v>
      </c>
      <c r="AD84" s="249">
        <v>0.78</v>
      </c>
      <c r="AE84" s="249">
        <v>3.24</v>
      </c>
      <c r="AF84" s="249">
        <v>136.6</v>
      </c>
      <c r="AG84" s="203"/>
      <c r="AH84" s="203">
        <v>34</v>
      </c>
      <c r="AI84" s="203">
        <v>42</v>
      </c>
      <c r="AJ84" s="203">
        <v>1.4</v>
      </c>
      <c r="AK84" s="203">
        <v>4.8</v>
      </c>
      <c r="AL84" s="192"/>
      <c r="AM84" s="192"/>
      <c r="AN84" s="192"/>
      <c r="AO84" s="196"/>
      <c r="AP84" s="192"/>
      <c r="AQ84" s="203">
        <v>4</v>
      </c>
      <c r="AR84" s="203">
        <v>2</v>
      </c>
      <c r="AS84" s="203">
        <v>2</v>
      </c>
      <c r="AT84" s="243">
        <v>86.9</v>
      </c>
      <c r="AU84" s="242">
        <v>12</v>
      </c>
      <c r="AV84" s="242">
        <v>36</v>
      </c>
      <c r="AW84" s="203">
        <v>192</v>
      </c>
      <c r="AX84" s="202">
        <v>6</v>
      </c>
      <c r="AY84" s="203">
        <v>1</v>
      </c>
      <c r="AZ84" s="243">
        <v>1</v>
      </c>
      <c r="BA84" s="249">
        <v>4</v>
      </c>
      <c r="BB84" s="242">
        <v>6</v>
      </c>
      <c r="BC84" s="196"/>
      <c r="BD84" s="196"/>
      <c r="BE84" s="196"/>
      <c r="BF84" s="255"/>
      <c r="BG84" s="242"/>
      <c r="BH84" s="202">
        <v>1</v>
      </c>
      <c r="BI84" s="195"/>
      <c r="BJ84" s="195"/>
      <c r="BK84" s="203">
        <v>193.2</v>
      </c>
      <c r="BL84" s="203"/>
      <c r="BM84" s="203">
        <v>33.299999999999997</v>
      </c>
      <c r="BN84" s="203">
        <v>37.6</v>
      </c>
      <c r="BO84" s="203">
        <v>22.4</v>
      </c>
      <c r="BP84" s="188" t="s">
        <v>422</v>
      </c>
      <c r="BQ84" s="203"/>
      <c r="BR84" s="192"/>
      <c r="BS84" s="192"/>
      <c r="BT84" s="192"/>
      <c r="BU84" s="192"/>
      <c r="BV84" s="192"/>
      <c r="BW84" s="192">
        <v>8</v>
      </c>
      <c r="BX84" s="254">
        <v>18</v>
      </c>
    </row>
    <row r="85" spans="1:76" s="121" customFormat="1">
      <c r="A85" s="187">
        <v>79</v>
      </c>
      <c r="B85" s="201" t="s">
        <v>377</v>
      </c>
      <c r="C85" s="202">
        <v>9</v>
      </c>
      <c r="D85" s="203">
        <v>1962</v>
      </c>
      <c r="E85" s="204" t="s">
        <v>289</v>
      </c>
      <c r="F85" s="243">
        <v>2577.1999999999998</v>
      </c>
      <c r="G85" s="243">
        <v>2577.1999999999998</v>
      </c>
      <c r="H85" s="242"/>
      <c r="I85" s="202">
        <v>12765</v>
      </c>
      <c r="J85" s="203" t="s">
        <v>290</v>
      </c>
      <c r="K85" s="203">
        <v>873</v>
      </c>
      <c r="L85" s="203">
        <v>792.2</v>
      </c>
      <c r="M85" s="192"/>
      <c r="N85" s="203"/>
      <c r="O85" s="192"/>
      <c r="P85" s="242">
        <v>4</v>
      </c>
      <c r="Q85" s="242">
        <v>4</v>
      </c>
      <c r="R85" s="242">
        <v>16</v>
      </c>
      <c r="S85" s="242">
        <v>64</v>
      </c>
      <c r="T85" s="242">
        <v>235.9</v>
      </c>
      <c r="U85" s="202">
        <v>230.4</v>
      </c>
      <c r="V85" s="203">
        <v>29.12</v>
      </c>
      <c r="W85" s="203">
        <v>384</v>
      </c>
      <c r="X85" s="203">
        <v>10.92</v>
      </c>
      <c r="Y85" s="203">
        <v>4.68</v>
      </c>
      <c r="Z85" s="192"/>
      <c r="AA85" s="188">
        <v>3.6</v>
      </c>
      <c r="AB85" s="249">
        <v>1.44</v>
      </c>
      <c r="AC85" s="249">
        <v>16</v>
      </c>
      <c r="AD85" s="249">
        <v>1.56</v>
      </c>
      <c r="AE85" s="249">
        <v>12.96</v>
      </c>
      <c r="AF85" s="249">
        <v>243.8</v>
      </c>
      <c r="AG85" s="203"/>
      <c r="AH85" s="203">
        <v>103</v>
      </c>
      <c r="AI85" s="203">
        <v>129</v>
      </c>
      <c r="AJ85" s="203">
        <v>5.7</v>
      </c>
      <c r="AK85" s="203">
        <v>9.6</v>
      </c>
      <c r="AL85" s="192"/>
      <c r="AM85" s="192"/>
      <c r="AN85" s="192"/>
      <c r="AO85" s="196"/>
      <c r="AP85" s="192"/>
      <c r="AQ85" s="203">
        <v>8</v>
      </c>
      <c r="AR85" s="203">
        <v>12</v>
      </c>
      <c r="AS85" s="203">
        <v>4</v>
      </c>
      <c r="AT85" s="243">
        <v>147.4</v>
      </c>
      <c r="AU85" s="242">
        <v>64</v>
      </c>
      <c r="AV85" s="242">
        <v>192</v>
      </c>
      <c r="AW85" s="203">
        <v>1664</v>
      </c>
      <c r="AX85" s="202">
        <v>12</v>
      </c>
      <c r="AY85" s="203">
        <v>2</v>
      </c>
      <c r="AZ85" s="243">
        <v>2</v>
      </c>
      <c r="BA85" s="249">
        <v>16</v>
      </c>
      <c r="BB85" s="242">
        <v>20</v>
      </c>
      <c r="BC85" s="196"/>
      <c r="BD85" s="196"/>
      <c r="BE85" s="196"/>
      <c r="BF85" s="255"/>
      <c r="BG85" s="242"/>
      <c r="BH85" s="202">
        <v>1</v>
      </c>
      <c r="BI85" s="195"/>
      <c r="BJ85" s="195"/>
      <c r="BK85" s="203">
        <v>327.60000000000002</v>
      </c>
      <c r="BL85" s="203"/>
      <c r="BM85" s="203">
        <v>69.3</v>
      </c>
      <c r="BN85" s="203">
        <v>150.4</v>
      </c>
      <c r="BO85" s="203">
        <v>44.8</v>
      </c>
      <c r="BP85" s="188" t="s">
        <v>422</v>
      </c>
      <c r="BQ85" s="203"/>
      <c r="BR85" s="192"/>
      <c r="BS85" s="192"/>
      <c r="BT85" s="192"/>
      <c r="BU85" s="192"/>
      <c r="BV85" s="192"/>
      <c r="BW85" s="192"/>
      <c r="BX85" s="254">
        <v>95</v>
      </c>
    </row>
    <row r="86" spans="1:76" s="121" customFormat="1">
      <c r="A86" s="187">
        <v>80</v>
      </c>
      <c r="B86" s="201" t="s">
        <v>378</v>
      </c>
      <c r="C86" s="202">
        <v>67</v>
      </c>
      <c r="D86" s="203">
        <v>1954</v>
      </c>
      <c r="E86" s="204" t="s">
        <v>289</v>
      </c>
      <c r="F86" s="243">
        <v>391</v>
      </c>
      <c r="G86" s="242">
        <v>391</v>
      </c>
      <c r="H86" s="242"/>
      <c r="I86" s="202">
        <v>1825</v>
      </c>
      <c r="J86" s="203" t="s">
        <v>291</v>
      </c>
      <c r="K86" s="203">
        <v>291.3</v>
      </c>
      <c r="L86" s="203">
        <v>253</v>
      </c>
      <c r="M86" s="192"/>
      <c r="N86" s="203"/>
      <c r="O86" s="192"/>
      <c r="P86" s="242">
        <v>2</v>
      </c>
      <c r="Q86" s="242">
        <v>2</v>
      </c>
      <c r="R86" s="242">
        <v>4</v>
      </c>
      <c r="S86" s="242">
        <v>7</v>
      </c>
      <c r="T86" s="242">
        <v>22</v>
      </c>
      <c r="U86" s="202">
        <v>57.6</v>
      </c>
      <c r="V86" s="203">
        <v>7.28</v>
      </c>
      <c r="W86" s="203">
        <v>96</v>
      </c>
      <c r="X86" s="203">
        <v>5.46</v>
      </c>
      <c r="Y86" s="203">
        <v>0.78</v>
      </c>
      <c r="Z86" s="192"/>
      <c r="AA86" s="188">
        <v>3.6</v>
      </c>
      <c r="AB86" s="249">
        <v>0.72</v>
      </c>
      <c r="AC86" s="249">
        <v>4</v>
      </c>
      <c r="AD86" s="249">
        <v>0.78</v>
      </c>
      <c r="AE86" s="249">
        <v>3.24</v>
      </c>
      <c r="AF86" s="249">
        <v>115</v>
      </c>
      <c r="AG86" s="203"/>
      <c r="AH86" s="203">
        <v>85</v>
      </c>
      <c r="AI86" s="203">
        <v>34</v>
      </c>
      <c r="AJ86" s="203">
        <v>1.2</v>
      </c>
      <c r="AK86" s="203">
        <v>4.8</v>
      </c>
      <c r="AL86" s="192"/>
      <c r="AM86" s="192"/>
      <c r="AN86" s="192"/>
      <c r="AO86" s="196"/>
      <c r="AP86" s="192"/>
      <c r="AQ86" s="203">
        <v>4</v>
      </c>
      <c r="AR86" s="203">
        <v>2</v>
      </c>
      <c r="AS86" s="203">
        <v>2</v>
      </c>
      <c r="AT86" s="243">
        <v>67.5</v>
      </c>
      <c r="AU86" s="242">
        <v>7</v>
      </c>
      <c r="AV86" s="242">
        <v>21</v>
      </c>
      <c r="AW86" s="203">
        <v>112</v>
      </c>
      <c r="AX86" s="202">
        <v>6</v>
      </c>
      <c r="AY86" s="203">
        <v>1</v>
      </c>
      <c r="AZ86" s="243">
        <v>1</v>
      </c>
      <c r="BA86" s="249">
        <v>4</v>
      </c>
      <c r="BB86" s="242">
        <v>6</v>
      </c>
      <c r="BC86" s="196"/>
      <c r="BD86" s="196"/>
      <c r="BE86" s="196"/>
      <c r="BF86" s="255"/>
      <c r="BG86" s="242"/>
      <c r="BH86" s="202">
        <v>1</v>
      </c>
      <c r="BI86" s="195"/>
      <c r="BJ86" s="195"/>
      <c r="BK86" s="203">
        <v>150</v>
      </c>
      <c r="BL86" s="203"/>
      <c r="BM86" s="203" t="s">
        <v>379</v>
      </c>
      <c r="BN86" s="203" t="s">
        <v>379</v>
      </c>
      <c r="BO86" s="203" t="s">
        <v>379</v>
      </c>
      <c r="BP86" s="188" t="s">
        <v>422</v>
      </c>
      <c r="BQ86" s="203"/>
      <c r="BR86" s="192"/>
      <c r="BS86" s="192"/>
      <c r="BT86" s="192"/>
      <c r="BU86" s="192"/>
      <c r="BV86" s="192"/>
      <c r="BW86" s="192"/>
      <c r="BX86" s="254">
        <v>20</v>
      </c>
    </row>
    <row r="87" spans="1:76" s="121" customFormat="1">
      <c r="A87" s="187">
        <v>81</v>
      </c>
      <c r="B87" s="201" t="s">
        <v>428</v>
      </c>
      <c r="C87" s="202">
        <v>18</v>
      </c>
      <c r="D87" s="203">
        <v>2007</v>
      </c>
      <c r="E87" s="204" t="s">
        <v>289</v>
      </c>
      <c r="F87" s="243">
        <v>865</v>
      </c>
      <c r="G87" s="242">
        <v>865</v>
      </c>
      <c r="H87" s="242"/>
      <c r="I87" s="202">
        <v>3832</v>
      </c>
      <c r="J87" s="203" t="s">
        <v>291</v>
      </c>
      <c r="K87" s="203">
        <v>326</v>
      </c>
      <c r="L87" s="203">
        <v>272.39999999999998</v>
      </c>
      <c r="M87" s="189"/>
      <c r="N87" s="203">
        <v>324</v>
      </c>
      <c r="O87" s="189"/>
      <c r="P87" s="242">
        <v>3</v>
      </c>
      <c r="Q87" s="242">
        <v>2</v>
      </c>
      <c r="R87" s="242">
        <v>6</v>
      </c>
      <c r="S87" s="242">
        <v>18</v>
      </c>
      <c r="T87" s="242">
        <v>81.400000000000006</v>
      </c>
      <c r="U87" s="202">
        <v>86.4</v>
      </c>
      <c r="V87" s="203">
        <v>7.62</v>
      </c>
      <c r="W87" s="203">
        <v>148</v>
      </c>
      <c r="X87" s="203">
        <v>5.46</v>
      </c>
      <c r="Y87" s="203">
        <v>0.78</v>
      </c>
      <c r="Z87" s="188"/>
      <c r="AA87" s="188">
        <v>3.6</v>
      </c>
      <c r="AB87" s="249"/>
      <c r="AC87" s="249">
        <v>10</v>
      </c>
      <c r="AD87" s="249"/>
      <c r="AE87" s="249">
        <v>4.8600000000000003</v>
      </c>
      <c r="AF87" s="203">
        <v>76</v>
      </c>
      <c r="AG87" s="203"/>
      <c r="AH87" s="203"/>
      <c r="AI87" s="203"/>
      <c r="AJ87" s="203"/>
      <c r="AK87" s="203">
        <v>6</v>
      </c>
      <c r="AL87" s="188"/>
      <c r="AM87" s="188"/>
      <c r="AN87" s="188">
        <v>2</v>
      </c>
      <c r="AO87" s="188"/>
      <c r="AP87" s="188"/>
      <c r="AQ87" s="203">
        <v>4</v>
      </c>
      <c r="AR87" s="203">
        <v>4</v>
      </c>
      <c r="AS87" s="203">
        <v>2</v>
      </c>
      <c r="AT87" s="243">
        <v>54.24</v>
      </c>
      <c r="AU87" s="203">
        <v>18</v>
      </c>
      <c r="AV87" s="242">
        <v>36</v>
      </c>
      <c r="AW87" s="203">
        <v>320</v>
      </c>
      <c r="AX87" s="202">
        <v>6</v>
      </c>
      <c r="AY87" s="203">
        <v>1</v>
      </c>
      <c r="AZ87" s="243">
        <v>1</v>
      </c>
      <c r="BA87" s="249">
        <v>10</v>
      </c>
      <c r="BB87" s="242">
        <v>10</v>
      </c>
      <c r="BC87" s="190"/>
      <c r="BD87" s="190"/>
      <c r="BE87" s="190"/>
      <c r="BF87" s="255">
        <v>1</v>
      </c>
      <c r="BG87" s="242"/>
      <c r="BH87" s="202">
        <v>1</v>
      </c>
      <c r="BI87" s="189"/>
      <c r="BJ87" s="189"/>
      <c r="BK87" s="203">
        <v>227.2</v>
      </c>
      <c r="BL87" s="203"/>
      <c r="BM87" s="203">
        <v>33</v>
      </c>
      <c r="BN87" s="203">
        <v>56.4</v>
      </c>
      <c r="BO87" s="203">
        <v>10</v>
      </c>
      <c r="BP87" s="188" t="s">
        <v>422</v>
      </c>
      <c r="BQ87" s="203"/>
      <c r="BR87" s="188"/>
      <c r="BS87" s="188"/>
      <c r="BT87" s="188"/>
      <c r="BU87" s="188"/>
      <c r="BV87" s="188"/>
      <c r="BW87" s="188"/>
      <c r="BX87" s="254">
        <v>38</v>
      </c>
    </row>
    <row r="88" spans="1:76" s="121" customFormat="1">
      <c r="A88" s="187">
        <v>82</v>
      </c>
      <c r="B88" s="201" t="s">
        <v>429</v>
      </c>
      <c r="C88" s="202">
        <v>18</v>
      </c>
      <c r="D88" s="203">
        <v>2010</v>
      </c>
      <c r="E88" s="204" t="s">
        <v>289</v>
      </c>
      <c r="F88" s="243">
        <v>993.7</v>
      </c>
      <c r="G88" s="242">
        <v>993.7</v>
      </c>
      <c r="H88" s="242"/>
      <c r="I88" s="202">
        <v>4885</v>
      </c>
      <c r="J88" s="203" t="s">
        <v>291</v>
      </c>
      <c r="K88" s="203">
        <v>1235</v>
      </c>
      <c r="L88" s="203">
        <v>954.1</v>
      </c>
      <c r="M88" s="189"/>
      <c r="N88" s="203">
        <v>382.9</v>
      </c>
      <c r="O88" s="189"/>
      <c r="P88" s="242">
        <v>3</v>
      </c>
      <c r="Q88" s="242">
        <v>2</v>
      </c>
      <c r="R88" s="242">
        <v>6</v>
      </c>
      <c r="S88" s="242">
        <v>18</v>
      </c>
      <c r="T88" s="242">
        <v>81.400000000000006</v>
      </c>
      <c r="U88" s="202">
        <v>86.4</v>
      </c>
      <c r="V88" s="203">
        <v>7.62</v>
      </c>
      <c r="W88" s="203">
        <v>148</v>
      </c>
      <c r="X88" s="203">
        <v>5.46</v>
      </c>
      <c r="Y88" s="203">
        <v>0.78</v>
      </c>
      <c r="Z88" s="188"/>
      <c r="AA88" s="188">
        <v>3.6</v>
      </c>
      <c r="AB88" s="249"/>
      <c r="AC88" s="249">
        <v>10</v>
      </c>
      <c r="AD88" s="249">
        <v>1.56</v>
      </c>
      <c r="AE88" s="249">
        <v>4.8600000000000003</v>
      </c>
      <c r="AF88" s="203">
        <v>89</v>
      </c>
      <c r="AG88" s="203"/>
      <c r="AH88" s="203"/>
      <c r="AI88" s="203"/>
      <c r="AJ88" s="203"/>
      <c r="AK88" s="203">
        <v>6</v>
      </c>
      <c r="AL88" s="188"/>
      <c r="AM88" s="188"/>
      <c r="AN88" s="188">
        <v>2</v>
      </c>
      <c r="AO88" s="188"/>
      <c r="AP88" s="188"/>
      <c r="AQ88" s="203">
        <v>4</v>
      </c>
      <c r="AR88" s="203">
        <v>4</v>
      </c>
      <c r="AS88" s="203">
        <v>2</v>
      </c>
      <c r="AT88" s="243">
        <v>102.4</v>
      </c>
      <c r="AU88" s="203">
        <v>18</v>
      </c>
      <c r="AV88" s="242">
        <v>36</v>
      </c>
      <c r="AW88" s="203">
        <v>320</v>
      </c>
      <c r="AX88" s="202">
        <v>6</v>
      </c>
      <c r="AY88" s="203">
        <v>1</v>
      </c>
      <c r="AZ88" s="243">
        <v>1</v>
      </c>
      <c r="BA88" s="249">
        <v>10</v>
      </c>
      <c r="BB88" s="242">
        <v>10</v>
      </c>
      <c r="BC88" s="190"/>
      <c r="BD88" s="190"/>
      <c r="BE88" s="190"/>
      <c r="BF88" s="255">
        <v>1</v>
      </c>
      <c r="BG88" s="242"/>
      <c r="BH88" s="202">
        <v>1</v>
      </c>
      <c r="BI88" s="189"/>
      <c r="BJ88" s="189"/>
      <c r="BK88" s="203">
        <v>227.2</v>
      </c>
      <c r="BL88" s="203"/>
      <c r="BM88" s="203">
        <v>33</v>
      </c>
      <c r="BN88" s="203">
        <v>56.4</v>
      </c>
      <c r="BO88" s="203">
        <v>9.5</v>
      </c>
      <c r="BP88" s="188" t="s">
        <v>422</v>
      </c>
      <c r="BQ88" s="203"/>
      <c r="BR88" s="188"/>
      <c r="BS88" s="188"/>
      <c r="BT88" s="188"/>
      <c r="BU88" s="188"/>
      <c r="BV88" s="188"/>
      <c r="BW88" s="188"/>
      <c r="BX88" s="254">
        <v>20</v>
      </c>
    </row>
    <row r="89" spans="1:76" s="121" customFormat="1">
      <c r="A89" s="187">
        <v>83</v>
      </c>
      <c r="B89" s="201" t="s">
        <v>356</v>
      </c>
      <c r="C89" s="202">
        <v>2</v>
      </c>
      <c r="D89" s="203">
        <v>1988</v>
      </c>
      <c r="E89" s="204" t="s">
        <v>289</v>
      </c>
      <c r="F89" s="243">
        <v>6013.1</v>
      </c>
      <c r="G89" s="242">
        <v>5776.1</v>
      </c>
      <c r="H89" s="242">
        <v>237</v>
      </c>
      <c r="I89" s="202">
        <v>26678</v>
      </c>
      <c r="J89" s="203" t="s">
        <v>290</v>
      </c>
      <c r="K89" s="203">
        <v>1940.2</v>
      </c>
      <c r="L89" s="203">
        <v>1940</v>
      </c>
      <c r="M89" s="189"/>
      <c r="N89" s="203">
        <v>1940</v>
      </c>
      <c r="O89" s="189"/>
      <c r="P89" s="242">
        <v>5</v>
      </c>
      <c r="Q89" s="242">
        <v>9</v>
      </c>
      <c r="R89" s="242">
        <v>45</v>
      </c>
      <c r="S89" s="242">
        <v>125</v>
      </c>
      <c r="T89" s="242">
        <v>854.7</v>
      </c>
      <c r="U89" s="202">
        <v>648</v>
      </c>
      <c r="V89" s="203">
        <v>81.900000000000006</v>
      </c>
      <c r="W89" s="203">
        <v>1080</v>
      </c>
      <c r="X89" s="203">
        <v>24.57</v>
      </c>
      <c r="Y89" s="203">
        <v>14.04</v>
      </c>
      <c r="Z89" s="188"/>
      <c r="AA89" s="188">
        <v>3.6</v>
      </c>
      <c r="AB89" s="249">
        <v>3.24</v>
      </c>
      <c r="AC89" s="249">
        <v>45</v>
      </c>
      <c r="AD89" s="249">
        <v>3.51</v>
      </c>
      <c r="AE89" s="249">
        <v>36.450000000000003</v>
      </c>
      <c r="AF89" s="249">
        <v>341.8</v>
      </c>
      <c r="AG89" s="203"/>
      <c r="AH89" s="203">
        <v>70</v>
      </c>
      <c r="AI89" s="203">
        <v>279</v>
      </c>
      <c r="AJ89" s="203">
        <v>5.5</v>
      </c>
      <c r="AK89" s="203">
        <v>21.6</v>
      </c>
      <c r="AL89" s="188"/>
      <c r="AM89" s="188"/>
      <c r="AN89" s="188"/>
      <c r="AO89" s="190"/>
      <c r="AP89" s="188"/>
      <c r="AQ89" s="203">
        <v>18</v>
      </c>
      <c r="AR89" s="203">
        <v>36</v>
      </c>
      <c r="AS89" s="203">
        <v>9</v>
      </c>
      <c r="AT89" s="243">
        <v>159.5</v>
      </c>
      <c r="AU89" s="242">
        <v>125</v>
      </c>
      <c r="AV89" s="242">
        <v>375</v>
      </c>
      <c r="AW89" s="203">
        <v>3500</v>
      </c>
      <c r="AX89" s="202">
        <v>27</v>
      </c>
      <c r="AY89" s="203">
        <v>3</v>
      </c>
      <c r="AZ89" s="243">
        <v>3</v>
      </c>
      <c r="BA89" s="249">
        <v>45</v>
      </c>
      <c r="BB89" s="242">
        <v>9</v>
      </c>
      <c r="BC89" s="190"/>
      <c r="BD89" s="190"/>
      <c r="BE89" s="190"/>
      <c r="BF89" s="255"/>
      <c r="BG89" s="242"/>
      <c r="BH89" s="202">
        <v>1</v>
      </c>
      <c r="BI89" s="189"/>
      <c r="BJ89" s="189"/>
      <c r="BK89" s="203">
        <v>354.6</v>
      </c>
      <c r="BL89" s="203"/>
      <c r="BM89" s="203">
        <v>151.1</v>
      </c>
      <c r="BN89" s="203">
        <v>423</v>
      </c>
      <c r="BO89" s="203">
        <v>100.8</v>
      </c>
      <c r="BP89" s="188" t="s">
        <v>422</v>
      </c>
      <c r="BQ89" s="203"/>
      <c r="BR89" s="188"/>
      <c r="BS89" s="188"/>
      <c r="BT89" s="188"/>
      <c r="BU89" s="188"/>
      <c r="BV89" s="188"/>
      <c r="BW89" s="188"/>
      <c r="BX89" s="254">
        <v>251</v>
      </c>
    </row>
    <row r="90" spans="1:76" s="121" customFormat="1">
      <c r="A90" s="187">
        <v>84</v>
      </c>
      <c r="B90" s="201" t="s">
        <v>356</v>
      </c>
      <c r="C90" s="202">
        <v>8</v>
      </c>
      <c r="D90" s="203">
        <v>1993</v>
      </c>
      <c r="E90" s="204" t="s">
        <v>289</v>
      </c>
      <c r="F90" s="243">
        <v>2834.7</v>
      </c>
      <c r="G90" s="243">
        <v>2834.7</v>
      </c>
      <c r="H90" s="242"/>
      <c r="I90" s="202">
        <v>12340</v>
      </c>
      <c r="J90" s="203" t="s">
        <v>290</v>
      </c>
      <c r="K90" s="203">
        <v>848.1</v>
      </c>
      <c r="L90" s="203">
        <v>848</v>
      </c>
      <c r="M90" s="189"/>
      <c r="N90" s="203">
        <v>848</v>
      </c>
      <c r="O90" s="189"/>
      <c r="P90" s="242">
        <v>5</v>
      </c>
      <c r="Q90" s="242">
        <v>3</v>
      </c>
      <c r="R90" s="242">
        <v>15</v>
      </c>
      <c r="S90" s="242">
        <v>60</v>
      </c>
      <c r="T90" s="242">
        <v>195</v>
      </c>
      <c r="U90" s="202">
        <v>216</v>
      </c>
      <c r="V90" s="203">
        <v>27.3</v>
      </c>
      <c r="W90" s="203">
        <v>360</v>
      </c>
      <c r="X90" s="203">
        <v>8.19</v>
      </c>
      <c r="Y90" s="203">
        <v>4.68</v>
      </c>
      <c r="Z90" s="188"/>
      <c r="AA90" s="188">
        <v>3.6</v>
      </c>
      <c r="AB90" s="249">
        <v>1.08</v>
      </c>
      <c r="AC90" s="249">
        <v>15</v>
      </c>
      <c r="AD90" s="249">
        <v>1.17</v>
      </c>
      <c r="AE90" s="249">
        <v>12.15</v>
      </c>
      <c r="AF90" s="249">
        <v>227</v>
      </c>
      <c r="AG90" s="203"/>
      <c r="AH90" s="203">
        <v>32</v>
      </c>
      <c r="AI90" s="203">
        <v>130</v>
      </c>
      <c r="AJ90" s="203">
        <v>2.6</v>
      </c>
      <c r="AK90" s="203">
        <v>7.2</v>
      </c>
      <c r="AL90" s="188"/>
      <c r="AM90" s="188"/>
      <c r="AN90" s="188"/>
      <c r="AO90" s="190"/>
      <c r="AP90" s="188"/>
      <c r="AQ90" s="203">
        <v>6</v>
      </c>
      <c r="AR90" s="203">
        <v>12</v>
      </c>
      <c r="AS90" s="203">
        <v>3</v>
      </c>
      <c r="AT90" s="243">
        <v>150.30000000000001</v>
      </c>
      <c r="AU90" s="242">
        <v>60</v>
      </c>
      <c r="AV90" s="242">
        <v>180</v>
      </c>
      <c r="AW90" s="203">
        <v>1680</v>
      </c>
      <c r="AX90" s="202">
        <v>9</v>
      </c>
      <c r="AY90" s="203">
        <v>2</v>
      </c>
      <c r="AZ90" s="243">
        <v>2</v>
      </c>
      <c r="BA90" s="249">
        <v>15</v>
      </c>
      <c r="BB90" s="242">
        <v>48</v>
      </c>
      <c r="BC90" s="190"/>
      <c r="BD90" s="190"/>
      <c r="BE90" s="190"/>
      <c r="BF90" s="255">
        <v>1</v>
      </c>
      <c r="BG90" s="242"/>
      <c r="BH90" s="202">
        <v>1</v>
      </c>
      <c r="BI90" s="189"/>
      <c r="BJ90" s="189"/>
      <c r="BK90" s="203">
        <v>334</v>
      </c>
      <c r="BL90" s="203"/>
      <c r="BM90" s="203">
        <v>71.599999999999994</v>
      </c>
      <c r="BN90" s="203">
        <v>141</v>
      </c>
      <c r="BO90" s="203">
        <v>33.6</v>
      </c>
      <c r="BP90" s="188" t="s">
        <v>422</v>
      </c>
      <c r="BQ90" s="203"/>
      <c r="BR90" s="188"/>
      <c r="BS90" s="188"/>
      <c r="BT90" s="188"/>
      <c r="BU90" s="188"/>
      <c r="BV90" s="188"/>
      <c r="BW90" s="188"/>
      <c r="BX90" s="254">
        <v>135</v>
      </c>
    </row>
    <row r="91" spans="1:76" s="121" customFormat="1" ht="12" customHeight="1">
      <c r="A91" s="187">
        <v>85</v>
      </c>
      <c r="B91" s="201" t="s">
        <v>356</v>
      </c>
      <c r="C91" s="202">
        <v>12</v>
      </c>
      <c r="D91" s="203">
        <v>1996</v>
      </c>
      <c r="E91" s="204" t="s">
        <v>289</v>
      </c>
      <c r="F91" s="243">
        <v>1189.2</v>
      </c>
      <c r="G91" s="242">
        <v>1189.2</v>
      </c>
      <c r="H91" s="242"/>
      <c r="I91" s="202">
        <v>5207</v>
      </c>
      <c r="J91" s="203" t="s">
        <v>291</v>
      </c>
      <c r="K91" s="203">
        <v>326</v>
      </c>
      <c r="L91" s="203">
        <v>262.39999999999998</v>
      </c>
      <c r="M91" s="189"/>
      <c r="N91" s="203">
        <v>262.39999999999998</v>
      </c>
      <c r="O91" s="189"/>
      <c r="P91" s="242">
        <v>5</v>
      </c>
      <c r="Q91" s="242">
        <v>2</v>
      </c>
      <c r="R91" s="242">
        <v>10</v>
      </c>
      <c r="S91" s="242">
        <v>20</v>
      </c>
      <c r="T91" s="242">
        <v>134.6</v>
      </c>
      <c r="U91" s="202">
        <v>144</v>
      </c>
      <c r="V91" s="203">
        <v>18.2</v>
      </c>
      <c r="W91" s="203">
        <v>240</v>
      </c>
      <c r="X91" s="203">
        <v>5.46</v>
      </c>
      <c r="Y91" s="203">
        <v>3.12</v>
      </c>
      <c r="Z91" s="188"/>
      <c r="AA91" s="188">
        <v>3.6</v>
      </c>
      <c r="AB91" s="249">
        <v>0.72</v>
      </c>
      <c r="AC91" s="249">
        <v>10</v>
      </c>
      <c r="AD91" s="249">
        <v>0.78</v>
      </c>
      <c r="AE91" s="249">
        <v>8.1</v>
      </c>
      <c r="AF91" s="249">
        <v>112.6</v>
      </c>
      <c r="AG91" s="203"/>
      <c r="AH91" s="203">
        <v>0</v>
      </c>
      <c r="AI91" s="203">
        <v>42</v>
      </c>
      <c r="AJ91" s="203">
        <v>1</v>
      </c>
      <c r="AK91" s="203">
        <v>4.8</v>
      </c>
      <c r="AL91" s="188"/>
      <c r="AM91" s="188"/>
      <c r="AN91" s="188"/>
      <c r="AO91" s="190"/>
      <c r="AP91" s="188"/>
      <c r="AQ91" s="203">
        <v>4</v>
      </c>
      <c r="AR91" s="203">
        <v>8</v>
      </c>
      <c r="AS91" s="203">
        <v>2</v>
      </c>
      <c r="AT91" s="243">
        <v>65.3</v>
      </c>
      <c r="AU91" s="242">
        <v>20</v>
      </c>
      <c r="AV91" s="242">
        <v>60</v>
      </c>
      <c r="AW91" s="203">
        <v>600</v>
      </c>
      <c r="AX91" s="202">
        <v>6</v>
      </c>
      <c r="AY91" s="203">
        <v>1</v>
      </c>
      <c r="AZ91" s="243">
        <v>1</v>
      </c>
      <c r="BA91" s="249">
        <v>10</v>
      </c>
      <c r="BB91" s="242">
        <v>12</v>
      </c>
      <c r="BC91" s="190"/>
      <c r="BD91" s="190"/>
      <c r="BE91" s="190"/>
      <c r="BF91" s="255"/>
      <c r="BG91" s="242"/>
      <c r="BH91" s="202">
        <v>1</v>
      </c>
      <c r="BI91" s="189"/>
      <c r="BJ91" s="189"/>
      <c r="BK91" s="203">
        <v>145.19999999999999</v>
      </c>
      <c r="BL91" s="203"/>
      <c r="BM91" s="203">
        <v>24.4</v>
      </c>
      <c r="BN91" s="203">
        <v>94</v>
      </c>
      <c r="BO91" s="203">
        <v>22.4</v>
      </c>
      <c r="BP91" s="188" t="s">
        <v>422</v>
      </c>
      <c r="BQ91" s="203"/>
      <c r="BR91" s="188"/>
      <c r="BS91" s="188"/>
      <c r="BT91" s="188"/>
      <c r="BU91" s="188"/>
      <c r="BV91" s="188"/>
      <c r="BW91" s="188"/>
      <c r="BX91" s="254">
        <v>61</v>
      </c>
    </row>
    <row r="92" spans="1:76" s="121" customFormat="1" ht="12" customHeight="1">
      <c r="A92" s="187">
        <v>86</v>
      </c>
      <c r="B92" s="201" t="s">
        <v>356</v>
      </c>
      <c r="C92" s="202">
        <v>14</v>
      </c>
      <c r="D92" s="203">
        <v>1995</v>
      </c>
      <c r="E92" s="204" t="s">
        <v>289</v>
      </c>
      <c r="F92" s="243">
        <v>3882.2</v>
      </c>
      <c r="G92" s="243">
        <v>3882.2</v>
      </c>
      <c r="H92" s="242"/>
      <c r="I92" s="202">
        <v>14318</v>
      </c>
      <c r="J92" s="203" t="s">
        <v>291</v>
      </c>
      <c r="K92" s="203">
        <v>1648</v>
      </c>
      <c r="L92" s="203">
        <v>1029</v>
      </c>
      <c r="M92" s="189"/>
      <c r="N92" s="203">
        <v>1029</v>
      </c>
      <c r="O92" s="189"/>
      <c r="P92" s="242">
        <v>5</v>
      </c>
      <c r="Q92" s="242">
        <v>3</v>
      </c>
      <c r="R92" s="242">
        <v>15</v>
      </c>
      <c r="S92" s="242">
        <v>60</v>
      </c>
      <c r="T92" s="242">
        <v>201.7</v>
      </c>
      <c r="U92" s="202">
        <v>216</v>
      </c>
      <c r="V92" s="203">
        <v>27.3</v>
      </c>
      <c r="W92" s="203">
        <v>360</v>
      </c>
      <c r="X92" s="203">
        <v>8.19</v>
      </c>
      <c r="Y92" s="203">
        <v>4.68</v>
      </c>
      <c r="Z92" s="188"/>
      <c r="AA92" s="188">
        <v>3.6</v>
      </c>
      <c r="AB92" s="249">
        <v>1.08</v>
      </c>
      <c r="AC92" s="249">
        <v>15</v>
      </c>
      <c r="AD92" s="249">
        <v>1.17</v>
      </c>
      <c r="AE92" s="249">
        <v>12.15</v>
      </c>
      <c r="AF92" s="249">
        <v>240.6</v>
      </c>
      <c r="AG92" s="203"/>
      <c r="AH92" s="203">
        <v>44</v>
      </c>
      <c r="AI92" s="203">
        <v>174</v>
      </c>
      <c r="AJ92" s="203">
        <v>3.2</v>
      </c>
      <c r="AK92" s="203">
        <v>7.2</v>
      </c>
      <c r="AL92" s="188"/>
      <c r="AM92" s="188"/>
      <c r="AN92" s="188"/>
      <c r="AO92" s="190"/>
      <c r="AP92" s="188"/>
      <c r="AQ92" s="203">
        <v>6</v>
      </c>
      <c r="AR92" s="203">
        <v>12</v>
      </c>
      <c r="AS92" s="203">
        <v>3</v>
      </c>
      <c r="AT92" s="243">
        <v>162.5</v>
      </c>
      <c r="AU92" s="242">
        <v>60</v>
      </c>
      <c r="AV92" s="242">
        <v>180</v>
      </c>
      <c r="AW92" s="203">
        <v>1800</v>
      </c>
      <c r="AX92" s="202">
        <v>9</v>
      </c>
      <c r="AY92" s="203">
        <v>1</v>
      </c>
      <c r="AZ92" s="243">
        <v>1</v>
      </c>
      <c r="BA92" s="249">
        <v>15</v>
      </c>
      <c r="BB92" s="242">
        <v>48</v>
      </c>
      <c r="BC92" s="190"/>
      <c r="BD92" s="190"/>
      <c r="BE92" s="190"/>
      <c r="BF92" s="255"/>
      <c r="BG92" s="242"/>
      <c r="BH92" s="202">
        <v>1</v>
      </c>
      <c r="BI92" s="189"/>
      <c r="BJ92" s="189"/>
      <c r="BK92" s="203">
        <v>361.2</v>
      </c>
      <c r="BL92" s="203"/>
      <c r="BM92" s="203">
        <v>77.7</v>
      </c>
      <c r="BN92" s="203">
        <v>141</v>
      </c>
      <c r="BO92" s="203">
        <v>33.6</v>
      </c>
      <c r="BP92" s="188" t="s">
        <v>422</v>
      </c>
      <c r="BQ92" s="203"/>
      <c r="BR92" s="188"/>
      <c r="BS92" s="188"/>
      <c r="BT92" s="188"/>
      <c r="BU92" s="188"/>
      <c r="BV92" s="188"/>
      <c r="BW92" s="188"/>
      <c r="BX92" s="254">
        <v>122</v>
      </c>
    </row>
    <row r="93" spans="1:76" s="121" customFormat="1" ht="12" customHeight="1">
      <c r="A93" s="187">
        <v>87</v>
      </c>
      <c r="B93" s="201" t="s">
        <v>356</v>
      </c>
      <c r="C93" s="202">
        <v>16</v>
      </c>
      <c r="D93" s="203">
        <v>1987</v>
      </c>
      <c r="E93" s="204" t="s">
        <v>289</v>
      </c>
      <c r="F93" s="243">
        <v>4044.5</v>
      </c>
      <c r="G93" s="243">
        <v>4044.5</v>
      </c>
      <c r="H93" s="242"/>
      <c r="I93" s="202">
        <v>17836</v>
      </c>
      <c r="J93" s="203" t="s">
        <v>290</v>
      </c>
      <c r="K93" s="203">
        <v>1243</v>
      </c>
      <c r="L93" s="203">
        <v>1243</v>
      </c>
      <c r="M93" s="192"/>
      <c r="N93" s="203">
        <v>1243</v>
      </c>
      <c r="O93" s="192"/>
      <c r="P93" s="242">
        <v>5</v>
      </c>
      <c r="Q93" s="242">
        <v>6</v>
      </c>
      <c r="R93" s="242">
        <v>30</v>
      </c>
      <c r="S93" s="242">
        <v>90</v>
      </c>
      <c r="T93" s="242">
        <v>449</v>
      </c>
      <c r="U93" s="202">
        <v>432</v>
      </c>
      <c r="V93" s="203">
        <v>54.6</v>
      </c>
      <c r="W93" s="203">
        <v>720</v>
      </c>
      <c r="X93" s="203">
        <v>16.38</v>
      </c>
      <c r="Y93" s="203">
        <v>9.36</v>
      </c>
      <c r="Z93" s="192"/>
      <c r="AA93" s="188">
        <v>3.6</v>
      </c>
      <c r="AB93" s="249">
        <v>2.16</v>
      </c>
      <c r="AC93" s="249">
        <v>30</v>
      </c>
      <c r="AD93" s="249">
        <v>2.34</v>
      </c>
      <c r="AE93" s="249">
        <v>24.3</v>
      </c>
      <c r="AF93" s="249">
        <v>179.6</v>
      </c>
      <c r="AG93" s="203"/>
      <c r="AH93" s="203">
        <v>28</v>
      </c>
      <c r="AI93" s="203">
        <v>111</v>
      </c>
      <c r="AJ93" s="203">
        <v>3.3</v>
      </c>
      <c r="AK93" s="203">
        <v>14.4</v>
      </c>
      <c r="AL93" s="192"/>
      <c r="AM93" s="192"/>
      <c r="AN93" s="192"/>
      <c r="AO93" s="196"/>
      <c r="AP93" s="192"/>
      <c r="AQ93" s="203">
        <v>12</v>
      </c>
      <c r="AR93" s="203">
        <v>24</v>
      </c>
      <c r="AS93" s="203">
        <v>6</v>
      </c>
      <c r="AT93" s="243">
        <v>197.8</v>
      </c>
      <c r="AU93" s="242">
        <v>90</v>
      </c>
      <c r="AV93" s="242">
        <v>270</v>
      </c>
      <c r="AW93" s="203">
        <v>2520</v>
      </c>
      <c r="AX93" s="202">
        <v>18</v>
      </c>
      <c r="AY93" s="203">
        <v>2</v>
      </c>
      <c r="AZ93" s="243">
        <v>2</v>
      </c>
      <c r="BA93" s="249">
        <v>30</v>
      </c>
      <c r="BB93" s="242">
        <v>36</v>
      </c>
      <c r="BC93" s="196"/>
      <c r="BD93" s="196"/>
      <c r="BE93" s="196"/>
      <c r="BF93" s="255">
        <v>1</v>
      </c>
      <c r="BG93" s="242"/>
      <c r="BH93" s="202">
        <v>1</v>
      </c>
      <c r="BI93" s="195"/>
      <c r="BJ93" s="195"/>
      <c r="BK93" s="203">
        <v>439.6</v>
      </c>
      <c r="BL93" s="203"/>
      <c r="BM93" s="203">
        <v>97.1</v>
      </c>
      <c r="BN93" s="203">
        <v>282</v>
      </c>
      <c r="BO93" s="203">
        <v>67.2</v>
      </c>
      <c r="BP93" s="188" t="s">
        <v>422</v>
      </c>
      <c r="BQ93" s="203"/>
      <c r="BR93" s="192"/>
      <c r="BS93" s="192"/>
      <c r="BT93" s="192"/>
      <c r="BU93" s="192"/>
      <c r="BV93" s="192"/>
      <c r="BW93" s="192"/>
      <c r="BX93" s="254">
        <v>183</v>
      </c>
    </row>
    <row r="94" spans="1:76" s="121" customFormat="1" ht="12" customHeight="1">
      <c r="A94" s="187">
        <v>88</v>
      </c>
      <c r="B94" s="201" t="s">
        <v>356</v>
      </c>
      <c r="C94" s="202">
        <v>18</v>
      </c>
      <c r="D94" s="203">
        <v>1993</v>
      </c>
      <c r="E94" s="204" t="s">
        <v>289</v>
      </c>
      <c r="F94" s="243">
        <v>3756.9</v>
      </c>
      <c r="G94" s="242">
        <v>3756.9</v>
      </c>
      <c r="H94" s="242"/>
      <c r="I94" s="202">
        <v>18244</v>
      </c>
      <c r="J94" s="203" t="s">
        <v>290</v>
      </c>
      <c r="K94" s="203">
        <v>1125</v>
      </c>
      <c r="L94" s="203">
        <v>1125</v>
      </c>
      <c r="M94" s="192"/>
      <c r="N94" s="203">
        <v>1125</v>
      </c>
      <c r="O94" s="192"/>
      <c r="P94" s="242">
        <v>5</v>
      </c>
      <c r="Q94" s="242">
        <v>4</v>
      </c>
      <c r="R94" s="242">
        <v>20</v>
      </c>
      <c r="S94" s="242">
        <v>97</v>
      </c>
      <c r="T94" s="242">
        <v>251.5</v>
      </c>
      <c r="U94" s="202">
        <v>288</v>
      </c>
      <c r="V94" s="203">
        <v>36.4</v>
      </c>
      <c r="W94" s="203">
        <v>480</v>
      </c>
      <c r="X94" s="203">
        <v>10.92</v>
      </c>
      <c r="Y94" s="203">
        <v>6.24</v>
      </c>
      <c r="Z94" s="192"/>
      <c r="AA94" s="188">
        <v>3.6</v>
      </c>
      <c r="AB94" s="249">
        <v>1.44</v>
      </c>
      <c r="AC94" s="249">
        <v>20</v>
      </c>
      <c r="AD94" s="249">
        <v>1.56</v>
      </c>
      <c r="AE94" s="249">
        <v>16.2</v>
      </c>
      <c r="AF94" s="249">
        <v>100.6</v>
      </c>
      <c r="AG94" s="203"/>
      <c r="AH94" s="203">
        <v>25</v>
      </c>
      <c r="AI94" s="203">
        <v>100</v>
      </c>
      <c r="AJ94" s="203">
        <v>3.1</v>
      </c>
      <c r="AK94" s="203">
        <v>9.6</v>
      </c>
      <c r="AL94" s="192"/>
      <c r="AM94" s="192"/>
      <c r="AN94" s="192"/>
      <c r="AO94" s="196"/>
      <c r="AP94" s="192"/>
      <c r="AQ94" s="203">
        <v>8</v>
      </c>
      <c r="AR94" s="203">
        <v>16</v>
      </c>
      <c r="AS94" s="203">
        <v>4</v>
      </c>
      <c r="AT94" s="243">
        <v>193.6</v>
      </c>
      <c r="AU94" s="242">
        <v>97</v>
      </c>
      <c r="AV94" s="242">
        <v>291</v>
      </c>
      <c r="AW94" s="203">
        <v>2716</v>
      </c>
      <c r="AX94" s="202">
        <v>12</v>
      </c>
      <c r="AY94" s="203">
        <v>2</v>
      </c>
      <c r="AZ94" s="243">
        <v>2</v>
      </c>
      <c r="BA94" s="249">
        <v>20</v>
      </c>
      <c r="BB94" s="242">
        <v>64</v>
      </c>
      <c r="BC94" s="196"/>
      <c r="BD94" s="196"/>
      <c r="BE94" s="196"/>
      <c r="BF94" s="255">
        <v>1</v>
      </c>
      <c r="BG94" s="242"/>
      <c r="BH94" s="202">
        <v>1</v>
      </c>
      <c r="BI94" s="195"/>
      <c r="BJ94" s="195"/>
      <c r="BK94" s="203">
        <v>430.4</v>
      </c>
      <c r="BL94" s="203"/>
      <c r="BM94" s="203">
        <v>96</v>
      </c>
      <c r="BN94" s="203">
        <v>188</v>
      </c>
      <c r="BO94" s="203">
        <v>44.8</v>
      </c>
      <c r="BP94" s="188" t="s">
        <v>422</v>
      </c>
      <c r="BQ94" s="203"/>
      <c r="BR94" s="192"/>
      <c r="BS94" s="192"/>
      <c r="BT94" s="192"/>
      <c r="BU94" s="192"/>
      <c r="BV94" s="192"/>
      <c r="BW94" s="192"/>
      <c r="BX94" s="254">
        <v>185</v>
      </c>
    </row>
    <row r="95" spans="1:76" s="121" customFormat="1" ht="12" customHeight="1">
      <c r="A95" s="187">
        <v>89</v>
      </c>
      <c r="B95" s="201" t="s">
        <v>356</v>
      </c>
      <c r="C95" s="202">
        <v>20</v>
      </c>
      <c r="D95" s="203">
        <v>1988</v>
      </c>
      <c r="E95" s="204" t="s">
        <v>289</v>
      </c>
      <c r="F95" s="243">
        <v>5444.2</v>
      </c>
      <c r="G95" s="243">
        <v>5444.2</v>
      </c>
      <c r="H95" s="242"/>
      <c r="I95" s="202">
        <v>25140</v>
      </c>
      <c r="J95" s="203" t="s">
        <v>290</v>
      </c>
      <c r="K95" s="203">
        <v>1835</v>
      </c>
      <c r="L95" s="203">
        <v>1835</v>
      </c>
      <c r="M95" s="192"/>
      <c r="N95" s="203">
        <v>1835</v>
      </c>
      <c r="O95" s="192"/>
      <c r="P95" s="242">
        <v>5</v>
      </c>
      <c r="Q95" s="242">
        <v>8</v>
      </c>
      <c r="R95" s="242">
        <v>40</v>
      </c>
      <c r="S95" s="242">
        <v>120</v>
      </c>
      <c r="T95" s="242">
        <v>763.8</v>
      </c>
      <c r="U95" s="202">
        <v>576</v>
      </c>
      <c r="V95" s="203">
        <v>72.8</v>
      </c>
      <c r="W95" s="203">
        <v>960</v>
      </c>
      <c r="X95" s="203">
        <v>21.84</v>
      </c>
      <c r="Y95" s="203">
        <v>12.48</v>
      </c>
      <c r="Z95" s="192"/>
      <c r="AA95" s="188">
        <v>3.6</v>
      </c>
      <c r="AB95" s="249">
        <v>2.88</v>
      </c>
      <c r="AC95" s="249">
        <v>40</v>
      </c>
      <c r="AD95" s="249">
        <v>3.12</v>
      </c>
      <c r="AE95" s="249">
        <v>32.4</v>
      </c>
      <c r="AF95" s="249">
        <v>305.5</v>
      </c>
      <c r="AG95" s="203"/>
      <c r="AH95" s="203">
        <v>32</v>
      </c>
      <c r="AI95" s="203">
        <v>129</v>
      </c>
      <c r="AJ95" s="203">
        <v>4.4000000000000004</v>
      </c>
      <c r="AK95" s="203">
        <v>19.2</v>
      </c>
      <c r="AL95" s="192"/>
      <c r="AM95" s="192"/>
      <c r="AN95" s="192"/>
      <c r="AO95" s="196"/>
      <c r="AP95" s="192"/>
      <c r="AQ95" s="203">
        <v>16</v>
      </c>
      <c r="AR95" s="203">
        <v>32</v>
      </c>
      <c r="AS95" s="203">
        <v>8</v>
      </c>
      <c r="AT95" s="243">
        <v>254.7</v>
      </c>
      <c r="AU95" s="242">
        <v>120</v>
      </c>
      <c r="AV95" s="242">
        <v>360</v>
      </c>
      <c r="AW95" s="203">
        <v>3360</v>
      </c>
      <c r="AX95" s="202">
        <v>24</v>
      </c>
      <c r="AY95" s="203">
        <v>3</v>
      </c>
      <c r="AZ95" s="243">
        <v>3</v>
      </c>
      <c r="BA95" s="249">
        <v>40</v>
      </c>
      <c r="BB95" s="242">
        <v>58</v>
      </c>
      <c r="BC95" s="196"/>
      <c r="BD95" s="196"/>
      <c r="BE95" s="196"/>
      <c r="BF95" s="255">
        <v>1</v>
      </c>
      <c r="BG95" s="242"/>
      <c r="BH95" s="202">
        <v>1</v>
      </c>
      <c r="BI95" s="195"/>
      <c r="BJ95" s="195"/>
      <c r="BK95" s="203">
        <v>566</v>
      </c>
      <c r="BL95" s="203"/>
      <c r="BM95" s="203">
        <v>128.19999999999999</v>
      </c>
      <c r="BN95" s="203">
        <v>376</v>
      </c>
      <c r="BO95" s="203">
        <v>89.6</v>
      </c>
      <c r="BP95" s="188" t="s">
        <v>422</v>
      </c>
      <c r="BQ95" s="203"/>
      <c r="BR95" s="192"/>
      <c r="BS95" s="192"/>
      <c r="BT95" s="192"/>
      <c r="BU95" s="192"/>
      <c r="BV95" s="192"/>
      <c r="BW95" s="192"/>
      <c r="BX95" s="254">
        <v>241</v>
      </c>
    </row>
    <row r="96" spans="1:76" s="121" customFormat="1" ht="12" customHeight="1">
      <c r="A96" s="187">
        <v>90</v>
      </c>
      <c r="B96" s="201" t="s">
        <v>357</v>
      </c>
      <c r="C96" s="202">
        <v>22</v>
      </c>
      <c r="D96" s="203">
        <v>1967</v>
      </c>
      <c r="E96" s="204" t="s">
        <v>289</v>
      </c>
      <c r="F96" s="243">
        <v>3602.9</v>
      </c>
      <c r="G96" s="242">
        <v>2579.5</v>
      </c>
      <c r="H96" s="242">
        <v>1023.4</v>
      </c>
      <c r="I96" s="202">
        <v>15094</v>
      </c>
      <c r="J96" s="203" t="s">
        <v>290</v>
      </c>
      <c r="K96" s="203">
        <v>870</v>
      </c>
      <c r="L96" s="203">
        <v>351.1</v>
      </c>
      <c r="M96" s="192"/>
      <c r="N96" s="203">
        <v>351.1</v>
      </c>
      <c r="O96" s="192"/>
      <c r="P96" s="242">
        <v>5</v>
      </c>
      <c r="Q96" s="242">
        <v>4</v>
      </c>
      <c r="R96" s="242">
        <v>20</v>
      </c>
      <c r="S96" s="242">
        <v>64</v>
      </c>
      <c r="T96" s="242">
        <v>302.3</v>
      </c>
      <c r="U96" s="202">
        <v>288</v>
      </c>
      <c r="V96" s="203">
        <v>36.4</v>
      </c>
      <c r="W96" s="203">
        <v>480</v>
      </c>
      <c r="X96" s="203">
        <v>10.92</v>
      </c>
      <c r="Y96" s="203">
        <v>6.24</v>
      </c>
      <c r="Z96" s="192"/>
      <c r="AA96" s="188">
        <v>3.6</v>
      </c>
      <c r="AB96" s="249">
        <v>1.44</v>
      </c>
      <c r="AC96" s="249">
        <v>20</v>
      </c>
      <c r="AD96" s="249">
        <v>1.56</v>
      </c>
      <c r="AE96" s="249">
        <v>16.2</v>
      </c>
      <c r="AF96" s="249">
        <v>162.4</v>
      </c>
      <c r="AG96" s="203"/>
      <c r="AH96" s="203">
        <v>12</v>
      </c>
      <c r="AI96" s="203">
        <v>48</v>
      </c>
      <c r="AJ96" s="203">
        <v>5.4</v>
      </c>
      <c r="AK96" s="203">
        <v>9.6</v>
      </c>
      <c r="AL96" s="192"/>
      <c r="AM96" s="192"/>
      <c r="AN96" s="192"/>
      <c r="AO96" s="196"/>
      <c r="AP96" s="192"/>
      <c r="AQ96" s="203">
        <v>8</v>
      </c>
      <c r="AR96" s="203">
        <v>16</v>
      </c>
      <c r="AS96" s="203">
        <v>4</v>
      </c>
      <c r="AT96" s="243">
        <v>146.1</v>
      </c>
      <c r="AU96" s="242">
        <v>64</v>
      </c>
      <c r="AV96" s="242">
        <v>192</v>
      </c>
      <c r="AW96" s="203">
        <v>1792</v>
      </c>
      <c r="AX96" s="202">
        <v>12</v>
      </c>
      <c r="AY96" s="203">
        <v>1</v>
      </c>
      <c r="AZ96" s="243">
        <v>1</v>
      </c>
      <c r="BA96" s="249">
        <v>20</v>
      </c>
      <c r="BB96" s="242">
        <v>24</v>
      </c>
      <c r="BC96" s="196"/>
      <c r="BD96" s="196"/>
      <c r="BE96" s="196"/>
      <c r="BF96" s="255"/>
      <c r="BG96" s="242"/>
      <c r="BH96" s="202">
        <v>1</v>
      </c>
      <c r="BI96" s="195"/>
      <c r="BJ96" s="195"/>
      <c r="BK96" s="203">
        <v>324.8</v>
      </c>
      <c r="BL96" s="203"/>
      <c r="BM96" s="203">
        <v>68.5</v>
      </c>
      <c r="BN96" s="203">
        <v>188</v>
      </c>
      <c r="BO96" s="203">
        <v>44.8</v>
      </c>
      <c r="BP96" s="188" t="s">
        <v>422</v>
      </c>
      <c r="BQ96" s="203"/>
      <c r="BR96" s="192"/>
      <c r="BS96" s="192"/>
      <c r="BT96" s="192"/>
      <c r="BU96" s="192"/>
      <c r="BV96" s="192"/>
      <c r="BW96" s="192"/>
      <c r="BX96" s="254">
        <v>107</v>
      </c>
    </row>
    <row r="97" spans="1:76" s="121" customFormat="1" ht="12" customHeight="1">
      <c r="A97" s="187">
        <v>91</v>
      </c>
      <c r="B97" s="201" t="s">
        <v>357</v>
      </c>
      <c r="C97" s="202">
        <v>24</v>
      </c>
      <c r="D97" s="203">
        <v>1969</v>
      </c>
      <c r="E97" s="204" t="s">
        <v>289</v>
      </c>
      <c r="F97" s="243">
        <v>2509.3000000000002</v>
      </c>
      <c r="G97" s="242">
        <v>2011.5</v>
      </c>
      <c r="H97" s="242">
        <v>497.8</v>
      </c>
      <c r="I97" s="202">
        <v>9219</v>
      </c>
      <c r="J97" s="203" t="s">
        <v>290</v>
      </c>
      <c r="K97" s="203">
        <v>683</v>
      </c>
      <c r="L97" s="203">
        <v>233.7</v>
      </c>
      <c r="M97" s="192"/>
      <c r="N97" s="203">
        <v>233.7</v>
      </c>
      <c r="O97" s="192"/>
      <c r="P97" s="242">
        <v>5</v>
      </c>
      <c r="Q97" s="242">
        <v>3</v>
      </c>
      <c r="R97" s="242">
        <v>15</v>
      </c>
      <c r="S97" s="242">
        <v>48</v>
      </c>
      <c r="T97" s="242">
        <v>136.5</v>
      </c>
      <c r="U97" s="202">
        <v>216</v>
      </c>
      <c r="V97" s="203">
        <v>27.3</v>
      </c>
      <c r="W97" s="203">
        <v>360</v>
      </c>
      <c r="X97" s="203">
        <v>8.19</v>
      </c>
      <c r="Y97" s="203">
        <v>4.68</v>
      </c>
      <c r="Z97" s="192"/>
      <c r="AA97" s="188">
        <v>3.6</v>
      </c>
      <c r="AB97" s="249">
        <v>1.08</v>
      </c>
      <c r="AC97" s="249">
        <v>15</v>
      </c>
      <c r="AD97" s="249">
        <v>1.17</v>
      </c>
      <c r="AE97" s="249">
        <v>12.15</v>
      </c>
      <c r="AF97" s="249">
        <v>133.19999999999999</v>
      </c>
      <c r="AG97" s="203"/>
      <c r="AH97" s="203">
        <v>28</v>
      </c>
      <c r="AI97" s="203">
        <v>55</v>
      </c>
      <c r="AJ97" s="203">
        <v>4.0999999999999996</v>
      </c>
      <c r="AK97" s="203">
        <v>7.2</v>
      </c>
      <c r="AL97" s="192"/>
      <c r="AM97" s="192"/>
      <c r="AN97" s="192"/>
      <c r="AO97" s="196"/>
      <c r="AP97" s="192"/>
      <c r="AQ97" s="203">
        <v>6</v>
      </c>
      <c r="AR97" s="203">
        <v>12</v>
      </c>
      <c r="AS97" s="203">
        <v>3</v>
      </c>
      <c r="AT97" s="243">
        <v>119.8</v>
      </c>
      <c r="AU97" s="242">
        <v>48</v>
      </c>
      <c r="AV97" s="242">
        <v>144</v>
      </c>
      <c r="AW97" s="203">
        <v>1344</v>
      </c>
      <c r="AX97" s="202">
        <v>9</v>
      </c>
      <c r="AY97" s="203">
        <v>1</v>
      </c>
      <c r="AZ97" s="243">
        <v>1</v>
      </c>
      <c r="BA97" s="249">
        <v>15</v>
      </c>
      <c r="BB97" s="242">
        <v>24</v>
      </c>
      <c r="BC97" s="196"/>
      <c r="BD97" s="196"/>
      <c r="BE97" s="196"/>
      <c r="BF97" s="255"/>
      <c r="BG97" s="242"/>
      <c r="BH97" s="202">
        <v>1</v>
      </c>
      <c r="BI97" s="195"/>
      <c r="BJ97" s="195"/>
      <c r="BK97" s="203">
        <v>266.39999999999998</v>
      </c>
      <c r="BL97" s="203"/>
      <c r="BM97" s="203">
        <v>53.9</v>
      </c>
      <c r="BN97" s="203">
        <v>141</v>
      </c>
      <c r="BO97" s="203">
        <v>33.6</v>
      </c>
      <c r="BP97" s="188" t="s">
        <v>422</v>
      </c>
      <c r="BQ97" s="203"/>
      <c r="BR97" s="192"/>
      <c r="BS97" s="192"/>
      <c r="BT97" s="192"/>
      <c r="BU97" s="192"/>
      <c r="BV97" s="192"/>
      <c r="BW97" s="192"/>
      <c r="BX97" s="254">
        <v>89</v>
      </c>
    </row>
    <row r="98" spans="1:76" s="121" customFormat="1" ht="12" customHeight="1">
      <c r="A98" s="187">
        <v>92</v>
      </c>
      <c r="B98" s="201" t="s">
        <v>357</v>
      </c>
      <c r="C98" s="202">
        <v>26</v>
      </c>
      <c r="D98" s="203">
        <v>1973</v>
      </c>
      <c r="E98" s="204" t="s">
        <v>289</v>
      </c>
      <c r="F98" s="243">
        <v>3328.9</v>
      </c>
      <c r="G98" s="242">
        <v>2606.8000000000002</v>
      </c>
      <c r="H98" s="242">
        <v>722.1</v>
      </c>
      <c r="I98" s="202">
        <v>13331</v>
      </c>
      <c r="J98" s="203" t="s">
        <v>290</v>
      </c>
      <c r="K98" s="203">
        <v>897</v>
      </c>
      <c r="L98" s="203">
        <v>811.2</v>
      </c>
      <c r="M98" s="192"/>
      <c r="N98" s="203">
        <v>811.2</v>
      </c>
      <c r="O98" s="192"/>
      <c r="P98" s="242">
        <v>5</v>
      </c>
      <c r="Q98" s="242">
        <v>4</v>
      </c>
      <c r="R98" s="242">
        <v>20</v>
      </c>
      <c r="S98" s="242">
        <v>64</v>
      </c>
      <c r="T98" s="242">
        <v>295.60000000000002</v>
      </c>
      <c r="U98" s="202">
        <v>288</v>
      </c>
      <c r="V98" s="203">
        <v>36.4</v>
      </c>
      <c r="W98" s="203">
        <v>480</v>
      </c>
      <c r="X98" s="203">
        <v>10.92</v>
      </c>
      <c r="Y98" s="203">
        <v>6.24</v>
      </c>
      <c r="Z98" s="192"/>
      <c r="AA98" s="188">
        <v>3.6</v>
      </c>
      <c r="AB98" s="249">
        <v>1.44</v>
      </c>
      <c r="AC98" s="249">
        <v>20</v>
      </c>
      <c r="AD98" s="249">
        <v>1.56</v>
      </c>
      <c r="AE98" s="249">
        <v>16.2</v>
      </c>
      <c r="AF98" s="249">
        <v>163.19999999999999</v>
      </c>
      <c r="AG98" s="203"/>
      <c r="AH98" s="203">
        <v>25</v>
      </c>
      <c r="AI98" s="203">
        <v>45</v>
      </c>
      <c r="AJ98" s="203">
        <v>5.5</v>
      </c>
      <c r="AK98" s="203">
        <v>9.6</v>
      </c>
      <c r="AL98" s="192"/>
      <c r="AM98" s="192"/>
      <c r="AN98" s="192"/>
      <c r="AO98" s="196"/>
      <c r="AP98" s="192"/>
      <c r="AQ98" s="203">
        <v>8</v>
      </c>
      <c r="AR98" s="203">
        <v>16</v>
      </c>
      <c r="AS98" s="203">
        <v>4</v>
      </c>
      <c r="AT98" s="243">
        <v>146.80000000000001</v>
      </c>
      <c r="AU98" s="242">
        <v>64</v>
      </c>
      <c r="AV98" s="242">
        <v>192</v>
      </c>
      <c r="AW98" s="203">
        <v>1792</v>
      </c>
      <c r="AX98" s="202">
        <v>12</v>
      </c>
      <c r="AY98" s="203">
        <v>1</v>
      </c>
      <c r="AZ98" s="243">
        <v>1</v>
      </c>
      <c r="BA98" s="249">
        <v>20</v>
      </c>
      <c r="BB98" s="242">
        <v>36</v>
      </c>
      <c r="BC98" s="196"/>
      <c r="BD98" s="196"/>
      <c r="BE98" s="196"/>
      <c r="BF98" s="255"/>
      <c r="BG98" s="242"/>
      <c r="BH98" s="202">
        <v>1</v>
      </c>
      <c r="BI98" s="195"/>
      <c r="BJ98" s="195"/>
      <c r="BK98" s="203">
        <v>326.39999999999998</v>
      </c>
      <c r="BL98" s="203"/>
      <c r="BM98" s="203">
        <v>68.599999999999994</v>
      </c>
      <c r="BN98" s="203">
        <v>188</v>
      </c>
      <c r="BO98" s="203">
        <v>44.8</v>
      </c>
      <c r="BP98" s="188" t="s">
        <v>422</v>
      </c>
      <c r="BQ98" s="203"/>
      <c r="BR98" s="192"/>
      <c r="BS98" s="192"/>
      <c r="BT98" s="192"/>
      <c r="BU98" s="192"/>
      <c r="BV98" s="192"/>
      <c r="BW98" s="192"/>
      <c r="BX98" s="254">
        <v>110</v>
      </c>
    </row>
    <row r="99" spans="1:76" s="121" customFormat="1" ht="12" customHeight="1">
      <c r="A99" s="187">
        <v>93</v>
      </c>
      <c r="B99" s="201" t="s">
        <v>357</v>
      </c>
      <c r="C99" s="202" t="s">
        <v>358</v>
      </c>
      <c r="D99" s="203">
        <v>1991</v>
      </c>
      <c r="E99" s="204" t="s">
        <v>289</v>
      </c>
      <c r="F99" s="243">
        <v>1699.8</v>
      </c>
      <c r="G99" s="242">
        <v>1198.3</v>
      </c>
      <c r="H99" s="242">
        <v>501.5</v>
      </c>
      <c r="I99" s="202">
        <v>5389</v>
      </c>
      <c r="J99" s="203" t="s">
        <v>359</v>
      </c>
      <c r="K99" s="203">
        <v>710</v>
      </c>
      <c r="L99" s="203">
        <v>710</v>
      </c>
      <c r="M99" s="192"/>
      <c r="N99" s="203">
        <v>710</v>
      </c>
      <c r="O99" s="192"/>
      <c r="P99" s="242">
        <v>5</v>
      </c>
      <c r="Q99" s="242">
        <v>2</v>
      </c>
      <c r="R99" s="242">
        <v>10</v>
      </c>
      <c r="S99" s="242">
        <v>16</v>
      </c>
      <c r="T99" s="242">
        <v>166.2</v>
      </c>
      <c r="U99" s="202">
        <v>144</v>
      </c>
      <c r="V99" s="203">
        <v>18.2</v>
      </c>
      <c r="W99" s="203">
        <v>240</v>
      </c>
      <c r="X99" s="203">
        <v>5.46</v>
      </c>
      <c r="Y99" s="203">
        <v>3.12</v>
      </c>
      <c r="Z99" s="192"/>
      <c r="AA99" s="188">
        <v>3.6</v>
      </c>
      <c r="AB99" s="249">
        <v>0.72</v>
      </c>
      <c r="AC99" s="249">
        <v>10</v>
      </c>
      <c r="AD99" s="249">
        <v>0.78</v>
      </c>
      <c r="AE99" s="249">
        <v>8.1</v>
      </c>
      <c r="AF99" s="249">
        <v>119.2</v>
      </c>
      <c r="AG99" s="203"/>
      <c r="AH99" s="203">
        <v>13</v>
      </c>
      <c r="AI99" s="203">
        <v>51</v>
      </c>
      <c r="AJ99" s="203">
        <v>1.5</v>
      </c>
      <c r="AK99" s="203">
        <v>4.8</v>
      </c>
      <c r="AL99" s="192"/>
      <c r="AM99" s="192"/>
      <c r="AN99" s="192"/>
      <c r="AO99" s="196"/>
      <c r="AP99" s="192"/>
      <c r="AQ99" s="203">
        <v>4</v>
      </c>
      <c r="AR99" s="203">
        <v>8</v>
      </c>
      <c r="AS99" s="203">
        <v>2</v>
      </c>
      <c r="AT99" s="243">
        <v>107.2</v>
      </c>
      <c r="AU99" s="242">
        <v>16</v>
      </c>
      <c r="AV99" s="242">
        <v>48</v>
      </c>
      <c r="AW99" s="203">
        <v>448</v>
      </c>
      <c r="AX99" s="202">
        <v>6</v>
      </c>
      <c r="AY99" s="203">
        <v>1</v>
      </c>
      <c r="AZ99" s="243">
        <v>1</v>
      </c>
      <c r="BA99" s="249">
        <v>10</v>
      </c>
      <c r="BB99" s="242">
        <v>12</v>
      </c>
      <c r="BC99" s="196"/>
      <c r="BD99" s="196"/>
      <c r="BE99" s="196"/>
      <c r="BF99" s="255">
        <v>1</v>
      </c>
      <c r="BG99" s="242"/>
      <c r="BH99" s="202">
        <v>1</v>
      </c>
      <c r="BI99" s="195"/>
      <c r="BJ99" s="195"/>
      <c r="BK99" s="203">
        <v>238.4</v>
      </c>
      <c r="BL99" s="203"/>
      <c r="BM99" s="203">
        <v>40</v>
      </c>
      <c r="BN99" s="203">
        <v>94</v>
      </c>
      <c r="BO99" s="203">
        <v>22.4</v>
      </c>
      <c r="BP99" s="188" t="s">
        <v>422</v>
      </c>
      <c r="BQ99" s="203"/>
      <c r="BR99" s="192"/>
      <c r="BS99" s="192"/>
      <c r="BT99" s="192"/>
      <c r="BU99" s="192"/>
      <c r="BV99" s="192"/>
      <c r="BW99" s="192"/>
      <c r="BX99" s="254">
        <v>56</v>
      </c>
    </row>
    <row r="100" spans="1:76" s="121" customFormat="1" ht="12" customHeight="1">
      <c r="A100" s="187">
        <v>94</v>
      </c>
      <c r="B100" s="201" t="s">
        <v>357</v>
      </c>
      <c r="C100" s="202" t="s">
        <v>360</v>
      </c>
      <c r="D100" s="203">
        <v>1993</v>
      </c>
      <c r="E100" s="204" t="s">
        <v>289</v>
      </c>
      <c r="F100" s="243">
        <v>2082.6</v>
      </c>
      <c r="G100" s="243">
        <v>1973.3</v>
      </c>
      <c r="H100" s="242">
        <v>109.3</v>
      </c>
      <c r="I100" s="202">
        <v>9481</v>
      </c>
      <c r="J100" s="203" t="s">
        <v>290</v>
      </c>
      <c r="K100" s="203">
        <v>667.7</v>
      </c>
      <c r="L100" s="203">
        <v>461.2</v>
      </c>
      <c r="M100" s="192"/>
      <c r="N100" s="203">
        <v>461.2</v>
      </c>
      <c r="O100" s="192"/>
      <c r="P100" s="242">
        <v>5</v>
      </c>
      <c r="Q100" s="242">
        <v>3</v>
      </c>
      <c r="R100" s="242">
        <v>15</v>
      </c>
      <c r="S100" s="242">
        <v>45</v>
      </c>
      <c r="T100" s="242">
        <v>216.8</v>
      </c>
      <c r="U100" s="202">
        <v>216</v>
      </c>
      <c r="V100" s="203">
        <v>27.3</v>
      </c>
      <c r="W100" s="203">
        <v>360</v>
      </c>
      <c r="X100" s="203">
        <v>8.19</v>
      </c>
      <c r="Y100" s="203">
        <v>4.68</v>
      </c>
      <c r="Z100" s="192"/>
      <c r="AA100" s="188">
        <v>3.6</v>
      </c>
      <c r="AB100" s="249">
        <v>1.08</v>
      </c>
      <c r="AC100" s="249">
        <v>15</v>
      </c>
      <c r="AD100" s="249">
        <v>1.17</v>
      </c>
      <c r="AE100" s="249">
        <v>12.15</v>
      </c>
      <c r="AF100" s="249">
        <v>186.7</v>
      </c>
      <c r="AG100" s="203"/>
      <c r="AH100" s="203">
        <v>13</v>
      </c>
      <c r="AI100" s="203">
        <v>96</v>
      </c>
      <c r="AJ100" s="203">
        <v>1.9</v>
      </c>
      <c r="AK100" s="203">
        <v>7.2</v>
      </c>
      <c r="AL100" s="192"/>
      <c r="AM100" s="192"/>
      <c r="AN100" s="192"/>
      <c r="AO100" s="196"/>
      <c r="AP100" s="192"/>
      <c r="AQ100" s="203">
        <v>6</v>
      </c>
      <c r="AR100" s="203">
        <v>12</v>
      </c>
      <c r="AS100" s="203">
        <v>3</v>
      </c>
      <c r="AT100" s="243">
        <v>113.6</v>
      </c>
      <c r="AU100" s="242">
        <v>45</v>
      </c>
      <c r="AV100" s="242">
        <v>135</v>
      </c>
      <c r="AW100" s="203">
        <v>1260</v>
      </c>
      <c r="AX100" s="202">
        <v>9</v>
      </c>
      <c r="AY100" s="203">
        <v>1</v>
      </c>
      <c r="AZ100" s="243">
        <v>1</v>
      </c>
      <c r="BA100" s="249">
        <v>15</v>
      </c>
      <c r="BB100" s="242">
        <v>18</v>
      </c>
      <c r="BC100" s="196"/>
      <c r="BD100" s="196"/>
      <c r="BE100" s="196"/>
      <c r="BF100" s="255">
        <v>1</v>
      </c>
      <c r="BG100" s="242"/>
      <c r="BH100" s="202">
        <v>1</v>
      </c>
      <c r="BI100" s="195"/>
      <c r="BJ100" s="195"/>
      <c r="BK100" s="203">
        <v>252.4</v>
      </c>
      <c r="BL100" s="203"/>
      <c r="BM100" s="203">
        <v>50</v>
      </c>
      <c r="BN100" s="203">
        <v>141</v>
      </c>
      <c r="BO100" s="203">
        <v>33.6</v>
      </c>
      <c r="BP100" s="188" t="s">
        <v>422</v>
      </c>
      <c r="BQ100" s="203"/>
      <c r="BR100" s="192"/>
      <c r="BS100" s="192"/>
      <c r="BT100" s="192"/>
      <c r="BU100" s="192"/>
      <c r="BV100" s="192"/>
      <c r="BW100" s="192"/>
      <c r="BX100" s="254">
        <v>69</v>
      </c>
    </row>
    <row r="101" spans="1:76" s="121" customFormat="1" ht="12" customHeight="1">
      <c r="A101" s="187">
        <v>95</v>
      </c>
      <c r="B101" s="201" t="s">
        <v>357</v>
      </c>
      <c r="C101" s="202">
        <v>28</v>
      </c>
      <c r="D101" s="203">
        <v>1982</v>
      </c>
      <c r="E101" s="204" t="s">
        <v>289</v>
      </c>
      <c r="F101" s="243">
        <v>3461</v>
      </c>
      <c r="G101" s="242">
        <v>2671.8</v>
      </c>
      <c r="H101" s="242">
        <v>789.2</v>
      </c>
      <c r="I101" s="202">
        <v>13027</v>
      </c>
      <c r="J101" s="203" t="s">
        <v>290</v>
      </c>
      <c r="K101" s="203">
        <v>858</v>
      </c>
      <c r="L101" s="203">
        <v>858</v>
      </c>
      <c r="M101" s="192"/>
      <c r="N101" s="203">
        <v>858</v>
      </c>
      <c r="O101" s="192"/>
      <c r="P101" s="242">
        <v>5</v>
      </c>
      <c r="Q101" s="242">
        <v>4</v>
      </c>
      <c r="R101" s="242">
        <v>20</v>
      </c>
      <c r="S101" s="242">
        <v>56</v>
      </c>
      <c r="T101" s="242">
        <v>232.8</v>
      </c>
      <c r="U101" s="202">
        <v>288</v>
      </c>
      <c r="V101" s="203">
        <v>36.4</v>
      </c>
      <c r="W101" s="203">
        <v>480</v>
      </c>
      <c r="X101" s="203">
        <v>10.92</v>
      </c>
      <c r="Y101" s="203">
        <v>6.24</v>
      </c>
      <c r="Z101" s="192"/>
      <c r="AA101" s="188">
        <v>3.6</v>
      </c>
      <c r="AB101" s="249">
        <v>1.44</v>
      </c>
      <c r="AC101" s="249">
        <v>20</v>
      </c>
      <c r="AD101" s="249">
        <v>1.56</v>
      </c>
      <c r="AE101" s="249">
        <v>16.2</v>
      </c>
      <c r="AF101" s="249">
        <v>242</v>
      </c>
      <c r="AG101" s="203"/>
      <c r="AH101" s="203">
        <v>30</v>
      </c>
      <c r="AI101" s="203">
        <v>80</v>
      </c>
      <c r="AJ101" s="203">
        <v>3.1</v>
      </c>
      <c r="AK101" s="203">
        <v>9.6</v>
      </c>
      <c r="AL101" s="192"/>
      <c r="AM101" s="192"/>
      <c r="AN101" s="192"/>
      <c r="AO101" s="196"/>
      <c r="AP101" s="192"/>
      <c r="AQ101" s="203">
        <v>8</v>
      </c>
      <c r="AR101" s="203">
        <v>16</v>
      </c>
      <c r="AS101" s="203">
        <v>4</v>
      </c>
      <c r="AT101" s="243">
        <v>145.80000000000001</v>
      </c>
      <c r="AU101" s="242">
        <v>56</v>
      </c>
      <c r="AV101" s="242">
        <v>168</v>
      </c>
      <c r="AW101" s="203">
        <v>1568</v>
      </c>
      <c r="AX101" s="202">
        <v>12</v>
      </c>
      <c r="AY101" s="203">
        <v>1</v>
      </c>
      <c r="AZ101" s="243">
        <v>1</v>
      </c>
      <c r="BA101" s="249">
        <v>20</v>
      </c>
      <c r="BB101" s="242">
        <v>24</v>
      </c>
      <c r="BC101" s="196"/>
      <c r="BD101" s="196"/>
      <c r="BE101" s="196"/>
      <c r="BF101" s="255">
        <v>1</v>
      </c>
      <c r="BG101" s="242"/>
      <c r="BH101" s="202">
        <v>1</v>
      </c>
      <c r="BI101" s="195"/>
      <c r="BJ101" s="195"/>
      <c r="BK101" s="203">
        <v>324</v>
      </c>
      <c r="BL101" s="203"/>
      <c r="BM101" s="203">
        <v>12.6</v>
      </c>
      <c r="BN101" s="203">
        <v>188</v>
      </c>
      <c r="BO101" s="203">
        <v>44.8</v>
      </c>
      <c r="BP101" s="188" t="s">
        <v>422</v>
      </c>
      <c r="BQ101" s="203"/>
      <c r="BR101" s="192"/>
      <c r="BS101" s="192"/>
      <c r="BT101" s="192"/>
      <c r="BU101" s="192"/>
      <c r="BV101" s="192"/>
      <c r="BW101" s="192"/>
      <c r="BX101" s="254">
        <v>125</v>
      </c>
    </row>
    <row r="102" spans="1:76" s="121" customFormat="1" ht="12" customHeight="1">
      <c r="A102" s="187">
        <v>96</v>
      </c>
      <c r="B102" s="201" t="s">
        <v>357</v>
      </c>
      <c r="C102" s="202" t="s">
        <v>361</v>
      </c>
      <c r="D102" s="203">
        <v>1976</v>
      </c>
      <c r="E102" s="204" t="s">
        <v>289</v>
      </c>
      <c r="F102" s="243">
        <v>4694.7</v>
      </c>
      <c r="G102" s="257">
        <v>3640.6</v>
      </c>
      <c r="H102" s="242">
        <v>1054.0999999999999</v>
      </c>
      <c r="I102" s="202">
        <v>19785</v>
      </c>
      <c r="J102" s="203" t="s">
        <v>290</v>
      </c>
      <c r="K102" s="203">
        <v>1428</v>
      </c>
      <c r="L102" s="203">
        <v>1025.2</v>
      </c>
      <c r="M102" s="192"/>
      <c r="N102" s="203">
        <v>1025.2</v>
      </c>
      <c r="O102" s="192"/>
      <c r="P102" s="242">
        <v>5</v>
      </c>
      <c r="Q102" s="242">
        <v>6</v>
      </c>
      <c r="R102" s="242">
        <v>30</v>
      </c>
      <c r="S102" s="242">
        <v>80</v>
      </c>
      <c r="T102" s="242">
        <v>388.4</v>
      </c>
      <c r="U102" s="202">
        <v>432</v>
      </c>
      <c r="V102" s="203">
        <v>54.6</v>
      </c>
      <c r="W102" s="203">
        <v>720</v>
      </c>
      <c r="X102" s="203">
        <v>16.38</v>
      </c>
      <c r="Y102" s="203">
        <v>9.36</v>
      </c>
      <c r="Z102" s="192"/>
      <c r="AA102" s="188">
        <v>3.6</v>
      </c>
      <c r="AB102" s="249">
        <v>2.16</v>
      </c>
      <c r="AC102" s="249">
        <v>30</v>
      </c>
      <c r="AD102" s="249">
        <v>2.34</v>
      </c>
      <c r="AE102" s="249">
        <v>24.3</v>
      </c>
      <c r="AF102" s="249">
        <v>340.8</v>
      </c>
      <c r="AG102" s="203"/>
      <c r="AH102" s="203">
        <v>49</v>
      </c>
      <c r="AI102" s="203">
        <v>120</v>
      </c>
      <c r="AJ102" s="203">
        <v>4.3</v>
      </c>
      <c r="AK102" s="203">
        <v>14.4</v>
      </c>
      <c r="AL102" s="192"/>
      <c r="AM102" s="192"/>
      <c r="AN102" s="192"/>
      <c r="AO102" s="196"/>
      <c r="AP102" s="192"/>
      <c r="AQ102" s="203">
        <v>12</v>
      </c>
      <c r="AR102" s="203">
        <v>24</v>
      </c>
      <c r="AS102" s="203">
        <v>6</v>
      </c>
      <c r="AT102" s="243">
        <v>198.7</v>
      </c>
      <c r="AU102" s="242">
        <v>80</v>
      </c>
      <c r="AV102" s="242">
        <v>240</v>
      </c>
      <c r="AW102" s="203">
        <v>2240</v>
      </c>
      <c r="AX102" s="202">
        <v>18</v>
      </c>
      <c r="AY102" s="203">
        <v>1</v>
      </c>
      <c r="AZ102" s="243">
        <v>1</v>
      </c>
      <c r="BA102" s="249">
        <v>30</v>
      </c>
      <c r="BB102" s="242">
        <v>36</v>
      </c>
      <c r="BC102" s="196"/>
      <c r="BD102" s="196"/>
      <c r="BE102" s="196"/>
      <c r="BF102" s="255">
        <v>1</v>
      </c>
      <c r="BG102" s="242"/>
      <c r="BH102" s="202">
        <v>1</v>
      </c>
      <c r="BI102" s="195"/>
      <c r="BJ102" s="195"/>
      <c r="BK102" s="203">
        <v>441.6</v>
      </c>
      <c r="BL102" s="203"/>
      <c r="BM102" s="203">
        <v>97.8</v>
      </c>
      <c r="BN102" s="203">
        <v>282</v>
      </c>
      <c r="BO102" s="203">
        <v>67.2</v>
      </c>
      <c r="BP102" s="188" t="s">
        <v>422</v>
      </c>
      <c r="BQ102" s="203"/>
      <c r="BR102" s="192"/>
      <c r="BS102" s="192"/>
      <c r="BT102" s="192"/>
      <c r="BU102" s="192"/>
      <c r="BV102" s="192"/>
      <c r="BW102" s="192"/>
      <c r="BX102" s="254">
        <v>152</v>
      </c>
    </row>
    <row r="103" spans="1:76" s="121" customFormat="1" ht="12" customHeight="1">
      <c r="A103" s="187">
        <v>97</v>
      </c>
      <c r="B103" s="201" t="s">
        <v>357</v>
      </c>
      <c r="C103" s="202">
        <v>32</v>
      </c>
      <c r="D103" s="203">
        <v>1974</v>
      </c>
      <c r="E103" s="204" t="s">
        <v>289</v>
      </c>
      <c r="F103" s="243">
        <v>4527.8999999999996</v>
      </c>
      <c r="G103" s="243">
        <v>4527.8999999999996</v>
      </c>
      <c r="H103" s="242"/>
      <c r="I103" s="202">
        <v>18047</v>
      </c>
      <c r="J103" s="203" t="s">
        <v>290</v>
      </c>
      <c r="K103" s="203">
        <v>1238.5999999999999</v>
      </c>
      <c r="L103" s="203">
        <v>1225.0999999999999</v>
      </c>
      <c r="M103" s="192"/>
      <c r="N103" s="203">
        <v>1225.0999999999999</v>
      </c>
      <c r="O103" s="192"/>
      <c r="P103" s="242">
        <v>5</v>
      </c>
      <c r="Q103" s="242">
        <v>6</v>
      </c>
      <c r="R103" s="242">
        <v>30</v>
      </c>
      <c r="S103" s="242">
        <v>100</v>
      </c>
      <c r="T103" s="242">
        <v>390</v>
      </c>
      <c r="U103" s="202">
        <v>432</v>
      </c>
      <c r="V103" s="203">
        <v>54.6</v>
      </c>
      <c r="W103" s="203">
        <v>720</v>
      </c>
      <c r="X103" s="203">
        <v>16.38</v>
      </c>
      <c r="Y103" s="203">
        <v>9.36</v>
      </c>
      <c r="Z103" s="192"/>
      <c r="AA103" s="188">
        <v>3.6</v>
      </c>
      <c r="AB103" s="249">
        <v>2.16</v>
      </c>
      <c r="AC103" s="249">
        <v>30</v>
      </c>
      <c r="AD103" s="249">
        <v>2.34</v>
      </c>
      <c r="AE103" s="249">
        <v>24.3</v>
      </c>
      <c r="AF103" s="249">
        <v>340.6</v>
      </c>
      <c r="AG103" s="203"/>
      <c r="AH103" s="203">
        <v>115</v>
      </c>
      <c r="AI103" s="203">
        <v>260</v>
      </c>
      <c r="AJ103" s="203">
        <v>4.0999999999999996</v>
      </c>
      <c r="AK103" s="203">
        <v>14.4</v>
      </c>
      <c r="AL103" s="192"/>
      <c r="AM103" s="192"/>
      <c r="AN103" s="192"/>
      <c r="AO103" s="196"/>
      <c r="AP103" s="192"/>
      <c r="AQ103" s="203">
        <v>12</v>
      </c>
      <c r="AR103" s="203">
        <v>24</v>
      </c>
      <c r="AS103" s="203">
        <v>6</v>
      </c>
      <c r="AT103" s="243">
        <v>198.5</v>
      </c>
      <c r="AU103" s="242">
        <v>106</v>
      </c>
      <c r="AV103" s="242">
        <v>300</v>
      </c>
      <c r="AW103" s="203">
        <v>2800</v>
      </c>
      <c r="AX103" s="202">
        <v>18</v>
      </c>
      <c r="AY103" s="203">
        <v>2</v>
      </c>
      <c r="AZ103" s="243">
        <v>2</v>
      </c>
      <c r="BA103" s="249">
        <v>30</v>
      </c>
      <c r="BB103" s="242">
        <v>36</v>
      </c>
      <c r="BC103" s="196"/>
      <c r="BD103" s="196"/>
      <c r="BE103" s="196"/>
      <c r="BF103" s="255">
        <v>1</v>
      </c>
      <c r="BG103" s="242"/>
      <c r="BH103" s="202">
        <v>1</v>
      </c>
      <c r="BI103" s="195"/>
      <c r="BJ103" s="195"/>
      <c r="BK103" s="203">
        <v>441.2</v>
      </c>
      <c r="BL103" s="203"/>
      <c r="BM103" s="203">
        <v>97.6</v>
      </c>
      <c r="BN103" s="203">
        <v>282</v>
      </c>
      <c r="BO103" s="203">
        <v>67.2</v>
      </c>
      <c r="BP103" s="188" t="s">
        <v>422</v>
      </c>
      <c r="BQ103" s="203"/>
      <c r="BR103" s="192"/>
      <c r="BS103" s="192"/>
      <c r="BT103" s="192"/>
      <c r="BU103" s="192"/>
      <c r="BV103" s="192"/>
      <c r="BW103" s="192">
        <v>19</v>
      </c>
      <c r="BX103" s="254">
        <v>180</v>
      </c>
    </row>
    <row r="104" spans="1:76" s="121" customFormat="1" ht="12" customHeight="1">
      <c r="A104" s="187">
        <v>98</v>
      </c>
      <c r="B104" s="201" t="s">
        <v>357</v>
      </c>
      <c r="C104" s="202">
        <v>34</v>
      </c>
      <c r="D104" s="203">
        <v>1974</v>
      </c>
      <c r="E104" s="204" t="s">
        <v>289</v>
      </c>
      <c r="F104" s="243">
        <v>4463.8999999999996</v>
      </c>
      <c r="G104" s="243">
        <v>4363.1000000000004</v>
      </c>
      <c r="H104" s="242">
        <v>100.8</v>
      </c>
      <c r="I104" s="202">
        <v>17227</v>
      </c>
      <c r="J104" s="203" t="s">
        <v>290</v>
      </c>
      <c r="K104" s="203">
        <v>1230.5</v>
      </c>
      <c r="L104" s="203">
        <v>1230.5</v>
      </c>
      <c r="M104" s="192"/>
      <c r="N104" s="203">
        <v>1230.5</v>
      </c>
      <c r="O104" s="192"/>
      <c r="P104" s="242">
        <v>5</v>
      </c>
      <c r="Q104" s="242">
        <v>6</v>
      </c>
      <c r="R104" s="242">
        <v>30</v>
      </c>
      <c r="S104" s="242">
        <v>100</v>
      </c>
      <c r="T104" s="242">
        <v>391</v>
      </c>
      <c r="U104" s="202">
        <v>432</v>
      </c>
      <c r="V104" s="203">
        <v>54.6</v>
      </c>
      <c r="W104" s="203">
        <v>720</v>
      </c>
      <c r="X104" s="203">
        <v>16.38</v>
      </c>
      <c r="Y104" s="203">
        <v>9.36</v>
      </c>
      <c r="Z104" s="192"/>
      <c r="AA104" s="188">
        <v>3.6</v>
      </c>
      <c r="AB104" s="249">
        <v>2.16</v>
      </c>
      <c r="AC104" s="249">
        <v>30</v>
      </c>
      <c r="AD104" s="249">
        <v>2.34</v>
      </c>
      <c r="AE104" s="249">
        <v>24.3</v>
      </c>
      <c r="AF104" s="249">
        <v>340.2</v>
      </c>
      <c r="AG104" s="203"/>
      <c r="AH104" s="203">
        <v>42</v>
      </c>
      <c r="AI104" s="203">
        <v>260</v>
      </c>
      <c r="AJ104" s="203">
        <v>3.8</v>
      </c>
      <c r="AK104" s="203">
        <v>14.4</v>
      </c>
      <c r="AL104" s="192"/>
      <c r="AM104" s="192"/>
      <c r="AN104" s="192"/>
      <c r="AO104" s="196"/>
      <c r="AP104" s="192"/>
      <c r="AQ104" s="203">
        <v>12</v>
      </c>
      <c r="AR104" s="203">
        <v>24</v>
      </c>
      <c r="AS104" s="203">
        <v>6</v>
      </c>
      <c r="AT104" s="243">
        <v>198.1</v>
      </c>
      <c r="AU104" s="242">
        <v>100</v>
      </c>
      <c r="AV104" s="242">
        <v>300</v>
      </c>
      <c r="AW104" s="203">
        <v>2800</v>
      </c>
      <c r="AX104" s="202">
        <v>18</v>
      </c>
      <c r="AY104" s="203">
        <v>2</v>
      </c>
      <c r="AZ104" s="243">
        <v>2</v>
      </c>
      <c r="BA104" s="249">
        <v>30</v>
      </c>
      <c r="BB104" s="242">
        <v>36</v>
      </c>
      <c r="BC104" s="196"/>
      <c r="BD104" s="196"/>
      <c r="BE104" s="196"/>
      <c r="BF104" s="255">
        <v>1</v>
      </c>
      <c r="BG104" s="242"/>
      <c r="BH104" s="202">
        <v>1</v>
      </c>
      <c r="BI104" s="195"/>
      <c r="BJ104" s="195"/>
      <c r="BK104" s="203">
        <v>440.4</v>
      </c>
      <c r="BL104" s="203"/>
      <c r="BM104" s="203">
        <v>97.5</v>
      </c>
      <c r="BN104" s="203">
        <v>282</v>
      </c>
      <c r="BO104" s="203">
        <v>67.2</v>
      </c>
      <c r="BP104" s="188" t="s">
        <v>422</v>
      </c>
      <c r="BQ104" s="203"/>
      <c r="BR104" s="192"/>
      <c r="BS104" s="192"/>
      <c r="BT104" s="192"/>
      <c r="BU104" s="192"/>
      <c r="BV104" s="192"/>
      <c r="BW104" s="192"/>
      <c r="BX104" s="254">
        <v>189</v>
      </c>
    </row>
    <row r="105" spans="1:76" s="121" customFormat="1" ht="12" customHeight="1">
      <c r="A105" s="187">
        <v>99</v>
      </c>
      <c r="B105" s="201" t="s">
        <v>357</v>
      </c>
      <c r="C105" s="202" t="s">
        <v>362</v>
      </c>
      <c r="D105" s="203">
        <v>1987</v>
      </c>
      <c r="E105" s="204" t="s">
        <v>289</v>
      </c>
      <c r="F105" s="243">
        <v>2907.4</v>
      </c>
      <c r="G105" s="242">
        <v>2631.5</v>
      </c>
      <c r="H105" s="242">
        <v>276.89999999999998</v>
      </c>
      <c r="I105" s="202">
        <v>9685</v>
      </c>
      <c r="J105" s="203" t="s">
        <v>290</v>
      </c>
      <c r="K105" s="203">
        <v>359.4</v>
      </c>
      <c r="L105" s="203">
        <v>359.4</v>
      </c>
      <c r="M105" s="192"/>
      <c r="N105" s="203">
        <v>359.4</v>
      </c>
      <c r="O105" s="192"/>
      <c r="P105" s="242">
        <v>9</v>
      </c>
      <c r="Q105" s="242">
        <v>1</v>
      </c>
      <c r="R105" s="242">
        <v>9</v>
      </c>
      <c r="S105" s="242">
        <v>50</v>
      </c>
      <c r="T105" s="242">
        <v>643.29999999999995</v>
      </c>
      <c r="U105" s="202">
        <v>129.6</v>
      </c>
      <c r="V105" s="203">
        <v>16.38</v>
      </c>
      <c r="W105" s="203">
        <v>216</v>
      </c>
      <c r="X105" s="203">
        <v>2.73</v>
      </c>
      <c r="Y105" s="203">
        <v>3.12</v>
      </c>
      <c r="Z105" s="192"/>
      <c r="AA105" s="188">
        <v>1.8</v>
      </c>
      <c r="AB105" s="249">
        <v>0.36</v>
      </c>
      <c r="AC105" s="249">
        <v>9</v>
      </c>
      <c r="AD105" s="249">
        <v>0.39</v>
      </c>
      <c r="AE105" s="249">
        <v>7.29</v>
      </c>
      <c r="AF105" s="249">
        <v>48.6</v>
      </c>
      <c r="AG105" s="203"/>
      <c r="AH105" s="203">
        <v>54</v>
      </c>
      <c r="AI105" s="203">
        <v>10</v>
      </c>
      <c r="AJ105" s="203">
        <v>2.5</v>
      </c>
      <c r="AK105" s="203">
        <v>2.4</v>
      </c>
      <c r="AL105" s="192"/>
      <c r="AM105" s="192"/>
      <c r="AN105" s="192"/>
      <c r="AO105" s="196"/>
      <c r="AP105" s="192"/>
      <c r="AQ105" s="203">
        <v>2</v>
      </c>
      <c r="AR105" s="203">
        <v>8</v>
      </c>
      <c r="AS105" s="203">
        <v>1</v>
      </c>
      <c r="AT105" s="243">
        <v>25.7</v>
      </c>
      <c r="AU105" s="242" t="s">
        <v>379</v>
      </c>
      <c r="AV105" s="242">
        <v>150</v>
      </c>
      <c r="AW105" s="203">
        <v>700</v>
      </c>
      <c r="AX105" s="202">
        <v>3</v>
      </c>
      <c r="AY105" s="203">
        <v>2</v>
      </c>
      <c r="AZ105" s="243">
        <v>2</v>
      </c>
      <c r="BA105" s="249">
        <v>9</v>
      </c>
      <c r="BB105" s="242">
        <v>29</v>
      </c>
      <c r="BC105" s="196">
        <v>2</v>
      </c>
      <c r="BD105" s="196"/>
      <c r="BE105" s="196"/>
      <c r="BF105" s="255"/>
      <c r="BG105" s="242"/>
      <c r="BH105" s="202">
        <v>1</v>
      </c>
      <c r="BI105" s="195"/>
      <c r="BJ105" s="195"/>
      <c r="BK105" s="203">
        <v>57.2</v>
      </c>
      <c r="BL105" s="203">
        <v>11.1</v>
      </c>
      <c r="BM105" s="203">
        <v>11.1</v>
      </c>
      <c r="BN105" s="203">
        <v>84.6</v>
      </c>
      <c r="BO105" s="203">
        <v>11.2</v>
      </c>
      <c r="BP105" s="188" t="s">
        <v>422</v>
      </c>
      <c r="BQ105" s="203">
        <v>1</v>
      </c>
      <c r="BR105" s="192">
        <v>1.3</v>
      </c>
      <c r="BS105" s="192">
        <v>11.5</v>
      </c>
      <c r="BT105" s="192"/>
      <c r="BU105" s="192"/>
      <c r="BV105" s="192"/>
      <c r="BW105" s="192"/>
      <c r="BX105" s="254">
        <v>108</v>
      </c>
    </row>
    <row r="106" spans="1:76" s="121" customFormat="1" ht="12" customHeight="1">
      <c r="A106" s="187">
        <v>100</v>
      </c>
      <c r="B106" s="201" t="s">
        <v>357</v>
      </c>
      <c r="C106" s="202" t="s">
        <v>363</v>
      </c>
      <c r="D106" s="203">
        <v>1988</v>
      </c>
      <c r="E106" s="204" t="s">
        <v>289</v>
      </c>
      <c r="F106" s="243">
        <v>1325.6</v>
      </c>
      <c r="G106" s="242">
        <v>1325.6</v>
      </c>
      <c r="H106" s="242"/>
      <c r="I106" s="202">
        <v>5842</v>
      </c>
      <c r="J106" s="203" t="s">
        <v>290</v>
      </c>
      <c r="K106" s="203">
        <v>392.1</v>
      </c>
      <c r="L106" s="203">
        <v>392.1</v>
      </c>
      <c r="M106" s="192"/>
      <c r="N106" s="203">
        <v>392.1</v>
      </c>
      <c r="O106" s="192"/>
      <c r="P106" s="242">
        <v>5</v>
      </c>
      <c r="Q106" s="242">
        <v>2</v>
      </c>
      <c r="R106" s="242">
        <v>10</v>
      </c>
      <c r="S106" s="242">
        <v>25</v>
      </c>
      <c r="T106" s="242">
        <v>131.4</v>
      </c>
      <c r="U106" s="202">
        <v>144</v>
      </c>
      <c r="V106" s="203">
        <v>18.2</v>
      </c>
      <c r="W106" s="203">
        <v>240</v>
      </c>
      <c r="X106" s="203">
        <v>5.46</v>
      </c>
      <c r="Y106" s="203">
        <v>3.12</v>
      </c>
      <c r="Z106" s="192"/>
      <c r="AA106" s="188">
        <v>3.6</v>
      </c>
      <c r="AB106" s="249">
        <v>0.72</v>
      </c>
      <c r="AC106" s="249">
        <v>10</v>
      </c>
      <c r="AD106" s="249">
        <v>0.78</v>
      </c>
      <c r="AE106" s="249">
        <v>8.1</v>
      </c>
      <c r="AF106" s="249">
        <v>127.6</v>
      </c>
      <c r="AG106" s="203"/>
      <c r="AH106" s="203">
        <v>19</v>
      </c>
      <c r="AI106" s="203">
        <v>76</v>
      </c>
      <c r="AJ106" s="203">
        <v>1.1000000000000001</v>
      </c>
      <c r="AK106" s="203">
        <v>4.8</v>
      </c>
      <c r="AL106" s="192"/>
      <c r="AM106" s="192"/>
      <c r="AN106" s="192"/>
      <c r="AO106" s="196"/>
      <c r="AP106" s="192"/>
      <c r="AQ106" s="203">
        <v>4</v>
      </c>
      <c r="AR106" s="203">
        <v>8</v>
      </c>
      <c r="AS106" s="203">
        <v>2</v>
      </c>
      <c r="AT106" s="243">
        <v>78.8</v>
      </c>
      <c r="AU106" s="242">
        <v>25</v>
      </c>
      <c r="AV106" s="242">
        <v>75</v>
      </c>
      <c r="AW106" s="203">
        <v>700</v>
      </c>
      <c r="AX106" s="202">
        <v>6</v>
      </c>
      <c r="AY106" s="203">
        <v>1</v>
      </c>
      <c r="AZ106" s="243">
        <v>1</v>
      </c>
      <c r="BA106" s="249">
        <v>10</v>
      </c>
      <c r="BB106" s="242">
        <v>12</v>
      </c>
      <c r="BC106" s="196"/>
      <c r="BD106" s="196"/>
      <c r="BE106" s="196"/>
      <c r="BF106" s="255"/>
      <c r="BG106" s="242"/>
      <c r="BH106" s="202">
        <v>1</v>
      </c>
      <c r="BI106" s="195"/>
      <c r="BJ106" s="195"/>
      <c r="BK106" s="203">
        <v>87.6</v>
      </c>
      <c r="BL106" s="203"/>
      <c r="BM106" s="203">
        <v>31.2</v>
      </c>
      <c r="BN106" s="203">
        <v>94</v>
      </c>
      <c r="BO106" s="203">
        <v>22.4</v>
      </c>
      <c r="BP106" s="188" t="s">
        <v>422</v>
      </c>
      <c r="BQ106" s="203"/>
      <c r="BR106" s="192"/>
      <c r="BS106" s="192"/>
      <c r="BT106" s="192"/>
      <c r="BU106" s="192"/>
      <c r="BV106" s="192"/>
      <c r="BW106" s="192"/>
      <c r="BX106" s="254">
        <v>73</v>
      </c>
    </row>
    <row r="107" spans="1:76" s="121" customFormat="1" ht="12" customHeight="1">
      <c r="A107" s="187">
        <v>101</v>
      </c>
      <c r="B107" s="201" t="s">
        <v>357</v>
      </c>
      <c r="C107" s="202">
        <v>36</v>
      </c>
      <c r="D107" s="203">
        <v>1980</v>
      </c>
      <c r="E107" s="204" t="s">
        <v>289</v>
      </c>
      <c r="F107" s="243">
        <v>3494.5</v>
      </c>
      <c r="G107" s="242">
        <v>2734.8</v>
      </c>
      <c r="H107" s="242">
        <v>759.7</v>
      </c>
      <c r="I107" s="202">
        <v>10605</v>
      </c>
      <c r="J107" s="203" t="s">
        <v>290</v>
      </c>
      <c r="K107" s="203">
        <v>930</v>
      </c>
      <c r="L107" s="203">
        <v>778.8</v>
      </c>
      <c r="M107" s="192"/>
      <c r="N107" s="203">
        <v>778.8</v>
      </c>
      <c r="O107" s="192"/>
      <c r="P107" s="242">
        <v>5</v>
      </c>
      <c r="Q107" s="242">
        <v>4</v>
      </c>
      <c r="R107" s="242">
        <v>20</v>
      </c>
      <c r="S107" s="242">
        <v>56</v>
      </c>
      <c r="T107" s="242">
        <v>292</v>
      </c>
      <c r="U107" s="202">
        <v>288</v>
      </c>
      <c r="V107" s="203">
        <v>36.4</v>
      </c>
      <c r="W107" s="203">
        <v>480</v>
      </c>
      <c r="X107" s="203">
        <v>10.92</v>
      </c>
      <c r="Y107" s="203">
        <v>6.24</v>
      </c>
      <c r="Z107" s="192"/>
      <c r="AA107" s="188">
        <v>3.6</v>
      </c>
      <c r="AB107" s="249">
        <v>1.44</v>
      </c>
      <c r="AC107" s="249">
        <v>20</v>
      </c>
      <c r="AD107" s="249">
        <v>1.56</v>
      </c>
      <c r="AE107" s="249">
        <v>16.2</v>
      </c>
      <c r="AF107" s="249">
        <v>253.4</v>
      </c>
      <c r="AG107" s="203"/>
      <c r="AH107" s="203">
        <v>30</v>
      </c>
      <c r="AI107" s="203">
        <v>119</v>
      </c>
      <c r="AJ107" s="203">
        <v>3</v>
      </c>
      <c r="AK107" s="203">
        <v>9.6</v>
      </c>
      <c r="AL107" s="192"/>
      <c r="AM107" s="192"/>
      <c r="AN107" s="192"/>
      <c r="AO107" s="196"/>
      <c r="AP107" s="192"/>
      <c r="AQ107" s="203">
        <v>8</v>
      </c>
      <c r="AR107" s="203">
        <v>16</v>
      </c>
      <c r="AS107" s="203">
        <v>4</v>
      </c>
      <c r="AT107" s="243">
        <v>156.1</v>
      </c>
      <c r="AU107" s="242">
        <v>56</v>
      </c>
      <c r="AV107" s="242">
        <v>168</v>
      </c>
      <c r="AW107" s="203">
        <v>1568</v>
      </c>
      <c r="AX107" s="202">
        <v>12</v>
      </c>
      <c r="AY107" s="203">
        <v>2</v>
      </c>
      <c r="AZ107" s="243">
        <v>2</v>
      </c>
      <c r="BA107" s="249">
        <v>20</v>
      </c>
      <c r="BB107" s="242">
        <v>24</v>
      </c>
      <c r="BC107" s="196"/>
      <c r="BD107" s="196"/>
      <c r="BE107" s="196"/>
      <c r="BF107" s="255">
        <v>1</v>
      </c>
      <c r="BG107" s="242"/>
      <c r="BH107" s="202">
        <v>1</v>
      </c>
      <c r="BI107" s="195"/>
      <c r="BJ107" s="195"/>
      <c r="BK107" s="203">
        <v>346.8</v>
      </c>
      <c r="BL107" s="203"/>
      <c r="BM107" s="203">
        <v>73.900000000000006</v>
      </c>
      <c r="BN107" s="203">
        <v>188</v>
      </c>
      <c r="BO107" s="203">
        <v>44.8</v>
      </c>
      <c r="BP107" s="188" t="s">
        <v>422</v>
      </c>
      <c r="BQ107" s="203"/>
      <c r="BR107" s="192"/>
      <c r="BS107" s="192"/>
      <c r="BT107" s="192"/>
      <c r="BU107" s="192"/>
      <c r="BV107" s="192"/>
      <c r="BW107" s="192"/>
      <c r="BX107" s="254">
        <v>107</v>
      </c>
    </row>
    <row r="108" spans="1:76" s="121" customFormat="1" ht="12" customHeight="1">
      <c r="A108" s="187">
        <v>102</v>
      </c>
      <c r="B108" s="201" t="s">
        <v>357</v>
      </c>
      <c r="C108" s="202" t="s">
        <v>364</v>
      </c>
      <c r="D108" s="203">
        <v>1989</v>
      </c>
      <c r="E108" s="204" t="s">
        <v>289</v>
      </c>
      <c r="F108" s="243">
        <v>1898.6</v>
      </c>
      <c r="G108" s="242">
        <v>1898.6</v>
      </c>
      <c r="H108" s="242"/>
      <c r="I108" s="202">
        <v>8694</v>
      </c>
      <c r="J108" s="203" t="s">
        <v>290</v>
      </c>
      <c r="K108" s="203">
        <v>572</v>
      </c>
      <c r="L108" s="203">
        <v>572</v>
      </c>
      <c r="M108" s="192"/>
      <c r="N108" s="203">
        <v>572</v>
      </c>
      <c r="O108" s="192"/>
      <c r="P108" s="242">
        <v>5</v>
      </c>
      <c r="Q108" s="242">
        <v>2</v>
      </c>
      <c r="R108" s="242">
        <v>10</v>
      </c>
      <c r="S108" s="242">
        <v>40</v>
      </c>
      <c r="T108" s="242">
        <v>127</v>
      </c>
      <c r="U108" s="202">
        <v>144</v>
      </c>
      <c r="V108" s="203">
        <v>18.2</v>
      </c>
      <c r="W108" s="203">
        <v>240</v>
      </c>
      <c r="X108" s="203">
        <v>5.46</v>
      </c>
      <c r="Y108" s="203">
        <v>3.12</v>
      </c>
      <c r="Z108" s="192"/>
      <c r="AA108" s="188">
        <v>3.6</v>
      </c>
      <c r="AB108" s="249">
        <v>0.72</v>
      </c>
      <c r="AC108" s="249">
        <v>10</v>
      </c>
      <c r="AD108" s="249">
        <v>0.78</v>
      </c>
      <c r="AE108" s="249">
        <v>8.1</v>
      </c>
      <c r="AF108" s="249">
        <v>159.6</v>
      </c>
      <c r="AG108" s="203"/>
      <c r="AH108" s="203">
        <v>48</v>
      </c>
      <c r="AI108" s="203">
        <v>60</v>
      </c>
      <c r="AJ108" s="203">
        <v>1.6</v>
      </c>
      <c r="AK108" s="203">
        <v>4.8</v>
      </c>
      <c r="AL108" s="192"/>
      <c r="AM108" s="192"/>
      <c r="AN108" s="192"/>
      <c r="AO108" s="196"/>
      <c r="AP108" s="192"/>
      <c r="AQ108" s="203">
        <v>4</v>
      </c>
      <c r="AR108" s="203">
        <v>8</v>
      </c>
      <c r="AS108" s="203">
        <v>2</v>
      </c>
      <c r="AT108" s="243">
        <v>107.6</v>
      </c>
      <c r="AU108" s="242">
        <v>40</v>
      </c>
      <c r="AV108" s="242">
        <v>120</v>
      </c>
      <c r="AW108" s="203">
        <v>1120</v>
      </c>
      <c r="AX108" s="202">
        <v>6</v>
      </c>
      <c r="AY108" s="203">
        <v>1</v>
      </c>
      <c r="AZ108" s="243">
        <v>1</v>
      </c>
      <c r="BA108" s="249">
        <v>10</v>
      </c>
      <c r="BB108" s="242">
        <v>32</v>
      </c>
      <c r="BC108" s="196"/>
      <c r="BD108" s="196"/>
      <c r="BE108" s="196"/>
      <c r="BF108" s="255">
        <v>1</v>
      </c>
      <c r="BG108" s="242"/>
      <c r="BH108" s="202">
        <v>1</v>
      </c>
      <c r="BI108" s="195"/>
      <c r="BJ108" s="195"/>
      <c r="BK108" s="203">
        <v>239.2</v>
      </c>
      <c r="BL108" s="203"/>
      <c r="BM108" s="203">
        <v>47.9</v>
      </c>
      <c r="BN108" s="203">
        <v>94</v>
      </c>
      <c r="BO108" s="203">
        <v>22.4</v>
      </c>
      <c r="BP108" s="188" t="s">
        <v>422</v>
      </c>
      <c r="BQ108" s="203"/>
      <c r="BR108" s="192"/>
      <c r="BS108" s="192"/>
      <c r="BT108" s="192"/>
      <c r="BU108" s="192"/>
      <c r="BV108" s="192"/>
      <c r="BW108" s="192"/>
      <c r="BX108" s="254">
        <v>94</v>
      </c>
    </row>
    <row r="109" spans="1:76" s="121" customFormat="1" ht="12" customHeight="1">
      <c r="A109" s="187">
        <v>103</v>
      </c>
      <c r="B109" s="201" t="s">
        <v>357</v>
      </c>
      <c r="C109" s="202">
        <v>38</v>
      </c>
      <c r="D109" s="203">
        <v>1977</v>
      </c>
      <c r="E109" s="204" t="s">
        <v>289</v>
      </c>
      <c r="F109" s="243">
        <v>3547.6</v>
      </c>
      <c r="G109" s="242">
        <v>2791.3</v>
      </c>
      <c r="H109" s="242">
        <v>756.3</v>
      </c>
      <c r="I109" s="202">
        <v>15119</v>
      </c>
      <c r="J109" s="203" t="s">
        <v>290</v>
      </c>
      <c r="K109" s="203">
        <v>916</v>
      </c>
      <c r="L109" s="203">
        <v>915.1</v>
      </c>
      <c r="M109" s="192"/>
      <c r="N109" s="203">
        <v>915.1</v>
      </c>
      <c r="O109" s="192"/>
      <c r="P109" s="242">
        <v>5</v>
      </c>
      <c r="Q109" s="242">
        <v>4</v>
      </c>
      <c r="R109" s="242">
        <v>20</v>
      </c>
      <c r="S109" s="242">
        <v>56</v>
      </c>
      <c r="T109" s="242">
        <v>322.2</v>
      </c>
      <c r="U109" s="202">
        <v>288</v>
      </c>
      <c r="V109" s="203">
        <v>36.4</v>
      </c>
      <c r="W109" s="203">
        <v>480</v>
      </c>
      <c r="X109" s="203">
        <v>10.92</v>
      </c>
      <c r="Y109" s="203">
        <v>6.24</v>
      </c>
      <c r="Z109" s="192"/>
      <c r="AA109" s="188">
        <v>3.6</v>
      </c>
      <c r="AB109" s="249">
        <v>1.44</v>
      </c>
      <c r="AC109" s="249">
        <v>20</v>
      </c>
      <c r="AD109" s="249">
        <v>1.56</v>
      </c>
      <c r="AE109" s="249">
        <v>16.2</v>
      </c>
      <c r="AF109" s="249">
        <v>250</v>
      </c>
      <c r="AG109" s="203"/>
      <c r="AH109" s="203">
        <v>128</v>
      </c>
      <c r="AI109" s="203">
        <v>80</v>
      </c>
      <c r="AJ109" s="203">
        <v>3</v>
      </c>
      <c r="AK109" s="203">
        <v>9.6</v>
      </c>
      <c r="AL109" s="192"/>
      <c r="AM109" s="192"/>
      <c r="AN109" s="192"/>
      <c r="AO109" s="196"/>
      <c r="AP109" s="192"/>
      <c r="AQ109" s="203">
        <v>8</v>
      </c>
      <c r="AR109" s="203">
        <v>16</v>
      </c>
      <c r="AS109" s="203">
        <v>4</v>
      </c>
      <c r="AT109" s="243">
        <v>153</v>
      </c>
      <c r="AU109" s="242">
        <v>56</v>
      </c>
      <c r="AV109" s="242">
        <v>168</v>
      </c>
      <c r="AW109" s="203">
        <v>1568</v>
      </c>
      <c r="AX109" s="202">
        <v>12</v>
      </c>
      <c r="AY109" s="203">
        <v>2</v>
      </c>
      <c r="AZ109" s="243">
        <v>2</v>
      </c>
      <c r="BA109" s="249">
        <v>20</v>
      </c>
      <c r="BB109" s="242">
        <v>24</v>
      </c>
      <c r="BC109" s="196"/>
      <c r="BD109" s="196"/>
      <c r="BE109" s="196"/>
      <c r="BF109" s="255">
        <v>1</v>
      </c>
      <c r="BG109" s="242"/>
      <c r="BH109" s="202">
        <v>1</v>
      </c>
      <c r="BI109" s="195"/>
      <c r="BJ109" s="195"/>
      <c r="BK109" s="203">
        <v>340</v>
      </c>
      <c r="BL109" s="203"/>
      <c r="BM109" s="203">
        <v>72.3</v>
      </c>
      <c r="BN109" s="203">
        <v>188</v>
      </c>
      <c r="BO109" s="203">
        <v>44.8</v>
      </c>
      <c r="BP109" s="188" t="s">
        <v>422</v>
      </c>
      <c r="BQ109" s="203"/>
      <c r="BR109" s="192"/>
      <c r="BS109" s="192"/>
      <c r="BT109" s="192"/>
      <c r="BU109" s="192"/>
      <c r="BV109" s="192"/>
      <c r="BW109" s="192"/>
      <c r="BX109" s="254">
        <v>116</v>
      </c>
    </row>
    <row r="110" spans="1:76" s="121" customFormat="1" ht="12" customHeight="1">
      <c r="A110" s="187">
        <v>104</v>
      </c>
      <c r="B110" s="201" t="s">
        <v>357</v>
      </c>
      <c r="C110" s="202">
        <v>42</v>
      </c>
      <c r="D110" s="203">
        <v>1988</v>
      </c>
      <c r="E110" s="204" t="s">
        <v>289</v>
      </c>
      <c r="F110" s="243">
        <v>4833.6000000000004</v>
      </c>
      <c r="G110" s="243">
        <v>3999.3</v>
      </c>
      <c r="H110" s="242">
        <v>834.3</v>
      </c>
      <c r="I110" s="202">
        <v>19329</v>
      </c>
      <c r="J110" s="203" t="s">
        <v>290</v>
      </c>
      <c r="K110" s="203">
        <v>1298</v>
      </c>
      <c r="L110" s="203">
        <v>1298</v>
      </c>
      <c r="M110" s="192"/>
      <c r="N110" s="203">
        <v>1298</v>
      </c>
      <c r="O110" s="192"/>
      <c r="P110" s="242">
        <v>5</v>
      </c>
      <c r="Q110" s="242">
        <v>6</v>
      </c>
      <c r="R110" s="242">
        <v>30</v>
      </c>
      <c r="S110" s="242">
        <v>63</v>
      </c>
      <c r="T110" s="242">
        <v>446.6</v>
      </c>
      <c r="U110" s="202">
        <v>432</v>
      </c>
      <c r="V110" s="203">
        <v>54.6</v>
      </c>
      <c r="W110" s="203">
        <v>720</v>
      </c>
      <c r="X110" s="203">
        <v>16.38</v>
      </c>
      <c r="Y110" s="203">
        <v>9.36</v>
      </c>
      <c r="Z110" s="192"/>
      <c r="AA110" s="188">
        <v>3.6</v>
      </c>
      <c r="AB110" s="249">
        <v>2.16</v>
      </c>
      <c r="AC110" s="249">
        <v>30</v>
      </c>
      <c r="AD110" s="249">
        <v>2.34</v>
      </c>
      <c r="AE110" s="249">
        <v>24.3</v>
      </c>
      <c r="AF110" s="249">
        <v>343.8</v>
      </c>
      <c r="AG110" s="203"/>
      <c r="AH110" s="203">
        <v>55</v>
      </c>
      <c r="AI110" s="203">
        <v>70</v>
      </c>
      <c r="AJ110" s="203">
        <v>5</v>
      </c>
      <c r="AK110" s="203">
        <v>14.4</v>
      </c>
      <c r="AL110" s="192"/>
      <c r="AM110" s="192"/>
      <c r="AN110" s="192"/>
      <c r="AO110" s="196"/>
      <c r="AP110" s="192"/>
      <c r="AQ110" s="203">
        <v>12</v>
      </c>
      <c r="AR110" s="203">
        <v>24</v>
      </c>
      <c r="AS110" s="203">
        <v>6</v>
      </c>
      <c r="AT110" s="243">
        <v>201.4</v>
      </c>
      <c r="AU110" s="242">
        <v>63</v>
      </c>
      <c r="AV110" s="242">
        <v>189</v>
      </c>
      <c r="AW110" s="203">
        <v>1764</v>
      </c>
      <c r="AX110" s="202">
        <v>18</v>
      </c>
      <c r="AY110" s="203">
        <v>2</v>
      </c>
      <c r="AZ110" s="243">
        <v>2</v>
      </c>
      <c r="BA110" s="249">
        <v>30</v>
      </c>
      <c r="BB110" s="242">
        <v>36</v>
      </c>
      <c r="BC110" s="196"/>
      <c r="BD110" s="196"/>
      <c r="BE110" s="196"/>
      <c r="BF110" s="255"/>
      <c r="BG110" s="242"/>
      <c r="BH110" s="202">
        <v>1</v>
      </c>
      <c r="BI110" s="195"/>
      <c r="BJ110" s="195"/>
      <c r="BK110" s="203">
        <v>447.6</v>
      </c>
      <c r="BL110" s="203"/>
      <c r="BM110" s="203">
        <v>98.7</v>
      </c>
      <c r="BN110" s="203">
        <v>282</v>
      </c>
      <c r="BO110" s="203">
        <v>67.2</v>
      </c>
      <c r="BP110" s="188" t="s">
        <v>422</v>
      </c>
      <c r="BQ110" s="203"/>
      <c r="BR110" s="192"/>
      <c r="BS110" s="192"/>
      <c r="BT110" s="192"/>
      <c r="BU110" s="192"/>
      <c r="BV110" s="192"/>
      <c r="BW110" s="192"/>
      <c r="BX110" s="254">
        <v>137</v>
      </c>
    </row>
    <row r="111" spans="1:76" s="121" customFormat="1" ht="12" customHeight="1">
      <c r="A111" s="187">
        <v>105</v>
      </c>
      <c r="B111" s="201" t="s">
        <v>357</v>
      </c>
      <c r="C111" s="202">
        <v>44</v>
      </c>
      <c r="D111" s="203">
        <v>1997</v>
      </c>
      <c r="E111" s="204" t="s">
        <v>289</v>
      </c>
      <c r="F111" s="243">
        <v>6949.6</v>
      </c>
      <c r="G111" s="242">
        <v>6317.9</v>
      </c>
      <c r="H111" s="242">
        <v>631.70000000000005</v>
      </c>
      <c r="I111" s="202">
        <v>28673</v>
      </c>
      <c r="J111" s="203" t="s">
        <v>290</v>
      </c>
      <c r="K111" s="203">
        <v>2176</v>
      </c>
      <c r="L111" s="203">
        <v>2176</v>
      </c>
      <c r="M111" s="192"/>
      <c r="N111" s="203">
        <v>2176</v>
      </c>
      <c r="O111" s="192"/>
      <c r="P111" s="242">
        <v>5</v>
      </c>
      <c r="Q111" s="242">
        <v>10</v>
      </c>
      <c r="R111" s="242">
        <v>50</v>
      </c>
      <c r="S111" s="242">
        <v>138</v>
      </c>
      <c r="T111" s="242">
        <v>742</v>
      </c>
      <c r="U111" s="202">
        <v>720</v>
      </c>
      <c r="V111" s="203">
        <v>91</v>
      </c>
      <c r="W111" s="203">
        <v>1200</v>
      </c>
      <c r="X111" s="203">
        <v>27.3</v>
      </c>
      <c r="Y111" s="203">
        <v>15.6</v>
      </c>
      <c r="Z111" s="192"/>
      <c r="AA111" s="188">
        <v>3.6</v>
      </c>
      <c r="AB111" s="249">
        <v>3.6</v>
      </c>
      <c r="AC111" s="249">
        <v>50</v>
      </c>
      <c r="AD111" s="249">
        <v>3.9</v>
      </c>
      <c r="AE111" s="249">
        <v>40.5</v>
      </c>
      <c r="AF111" s="249">
        <v>383.6</v>
      </c>
      <c r="AG111" s="203"/>
      <c r="AH111" s="203">
        <v>355</v>
      </c>
      <c r="AI111" s="203">
        <v>444</v>
      </c>
      <c r="AJ111" s="203">
        <v>6.6</v>
      </c>
      <c r="AK111" s="203">
        <v>24</v>
      </c>
      <c r="AL111" s="192"/>
      <c r="AM111" s="192"/>
      <c r="AN111" s="192"/>
      <c r="AO111" s="196"/>
      <c r="AP111" s="192"/>
      <c r="AQ111" s="203">
        <v>20</v>
      </c>
      <c r="AR111" s="203">
        <v>40</v>
      </c>
      <c r="AS111" s="203">
        <v>10</v>
      </c>
      <c r="AT111" s="243">
        <v>345.2</v>
      </c>
      <c r="AU111" s="242">
        <v>138</v>
      </c>
      <c r="AV111" s="242">
        <v>414</v>
      </c>
      <c r="AW111" s="203">
        <v>3864</v>
      </c>
      <c r="AX111" s="202">
        <v>30</v>
      </c>
      <c r="AY111" s="203">
        <v>4</v>
      </c>
      <c r="AZ111" s="243">
        <v>4</v>
      </c>
      <c r="BA111" s="249">
        <v>50</v>
      </c>
      <c r="BB111" s="242">
        <v>54</v>
      </c>
      <c r="BC111" s="196"/>
      <c r="BD111" s="196"/>
      <c r="BE111" s="196"/>
      <c r="BF111" s="255">
        <v>1</v>
      </c>
      <c r="BG111" s="242"/>
      <c r="BH111" s="202">
        <v>1</v>
      </c>
      <c r="BI111" s="195"/>
      <c r="BJ111" s="195"/>
      <c r="BK111" s="203">
        <v>767.2</v>
      </c>
      <c r="BL111" s="203"/>
      <c r="BM111" s="203">
        <v>165.3</v>
      </c>
      <c r="BN111" s="203">
        <v>470</v>
      </c>
      <c r="BO111" s="203">
        <v>112</v>
      </c>
      <c r="BP111" s="188" t="s">
        <v>422</v>
      </c>
      <c r="BQ111" s="203"/>
      <c r="BR111" s="192"/>
      <c r="BS111" s="192"/>
      <c r="BT111" s="192"/>
      <c r="BU111" s="192"/>
      <c r="BV111" s="192"/>
      <c r="BW111" s="192"/>
      <c r="BX111" s="254">
        <v>263</v>
      </c>
    </row>
    <row r="112" spans="1:76" s="121" customFormat="1" ht="12" customHeight="1">
      <c r="A112" s="187">
        <v>106</v>
      </c>
      <c r="B112" s="201" t="s">
        <v>357</v>
      </c>
      <c r="C112" s="202">
        <v>48</v>
      </c>
      <c r="D112" s="203">
        <v>1987</v>
      </c>
      <c r="E112" s="204" t="s">
        <v>289</v>
      </c>
      <c r="F112" s="243">
        <v>3624.1</v>
      </c>
      <c r="G112" s="242">
        <v>3163.4</v>
      </c>
      <c r="H112" s="242">
        <v>460.7</v>
      </c>
      <c r="I112" s="202">
        <v>14979</v>
      </c>
      <c r="J112" s="203" t="s">
        <v>290</v>
      </c>
      <c r="K112" s="203">
        <v>1133</v>
      </c>
      <c r="L112" s="203">
        <v>1133</v>
      </c>
      <c r="M112" s="192"/>
      <c r="N112" s="203">
        <v>1133</v>
      </c>
      <c r="O112" s="192"/>
      <c r="P112" s="242">
        <v>5</v>
      </c>
      <c r="Q112" s="242">
        <v>5</v>
      </c>
      <c r="R112" s="242">
        <v>25</v>
      </c>
      <c r="S112" s="242">
        <v>67</v>
      </c>
      <c r="T112" s="242">
        <v>381.6</v>
      </c>
      <c r="U112" s="202">
        <v>360</v>
      </c>
      <c r="V112" s="203">
        <v>45.5</v>
      </c>
      <c r="W112" s="203">
        <v>600</v>
      </c>
      <c r="X112" s="203">
        <v>13.65</v>
      </c>
      <c r="Y112" s="203">
        <v>7.8</v>
      </c>
      <c r="Z112" s="192"/>
      <c r="AA112" s="188">
        <v>3.6</v>
      </c>
      <c r="AB112" s="249">
        <v>1.8</v>
      </c>
      <c r="AC112" s="249">
        <v>25</v>
      </c>
      <c r="AD112" s="249">
        <v>1.95</v>
      </c>
      <c r="AE112" s="249">
        <v>20.25</v>
      </c>
      <c r="AF112" s="249">
        <v>293.60000000000002</v>
      </c>
      <c r="AG112" s="203"/>
      <c r="AH112" s="203">
        <v>175</v>
      </c>
      <c r="AI112" s="203">
        <v>120</v>
      </c>
      <c r="AJ112" s="203">
        <v>3.4</v>
      </c>
      <c r="AK112" s="203">
        <v>12</v>
      </c>
      <c r="AL112" s="192"/>
      <c r="AM112" s="192"/>
      <c r="AN112" s="192"/>
      <c r="AO112" s="196"/>
      <c r="AP112" s="192"/>
      <c r="AQ112" s="203">
        <v>10</v>
      </c>
      <c r="AR112" s="203">
        <v>20</v>
      </c>
      <c r="AS112" s="203">
        <v>5</v>
      </c>
      <c r="AT112" s="243">
        <v>174.2</v>
      </c>
      <c r="AU112" s="242">
        <v>67</v>
      </c>
      <c r="AV112" s="242">
        <v>201</v>
      </c>
      <c r="AW112" s="203">
        <v>1876</v>
      </c>
      <c r="AX112" s="202">
        <v>15</v>
      </c>
      <c r="AY112" s="203">
        <v>2</v>
      </c>
      <c r="AZ112" s="243">
        <v>2</v>
      </c>
      <c r="BA112" s="249">
        <v>25</v>
      </c>
      <c r="BB112" s="242">
        <v>30</v>
      </c>
      <c r="BC112" s="196"/>
      <c r="BD112" s="196"/>
      <c r="BE112" s="196"/>
      <c r="BF112" s="255">
        <v>1</v>
      </c>
      <c r="BG112" s="242">
        <v>1</v>
      </c>
      <c r="BH112" s="202">
        <v>1</v>
      </c>
      <c r="BI112" s="195"/>
      <c r="BJ112" s="195"/>
      <c r="BK112" s="203">
        <v>387.2</v>
      </c>
      <c r="BL112" s="203"/>
      <c r="BM112" s="203">
        <v>83.6</v>
      </c>
      <c r="BN112" s="203">
        <v>235</v>
      </c>
      <c r="BO112" s="203">
        <v>56</v>
      </c>
      <c r="BP112" s="188" t="s">
        <v>422</v>
      </c>
      <c r="BQ112" s="203"/>
      <c r="BR112" s="192"/>
      <c r="BS112" s="192"/>
      <c r="BT112" s="192"/>
      <c r="BU112" s="192"/>
      <c r="BV112" s="192"/>
      <c r="BW112" s="192">
        <v>11</v>
      </c>
      <c r="BX112" s="254">
        <v>129</v>
      </c>
    </row>
    <row r="113" spans="1:76" s="121" customFormat="1" ht="12" customHeight="1">
      <c r="A113" s="187">
        <v>107</v>
      </c>
      <c r="B113" s="201" t="s">
        <v>357</v>
      </c>
      <c r="C113" s="202">
        <v>52</v>
      </c>
      <c r="D113" s="203">
        <v>1986</v>
      </c>
      <c r="E113" s="204" t="s">
        <v>289</v>
      </c>
      <c r="F113" s="243">
        <v>2640.3</v>
      </c>
      <c r="G113" s="243">
        <v>2640.3</v>
      </c>
      <c r="H113" s="242"/>
      <c r="I113" s="202">
        <v>12326</v>
      </c>
      <c r="J113" s="203" t="s">
        <v>290</v>
      </c>
      <c r="K113" s="203">
        <v>865</v>
      </c>
      <c r="L113" s="203">
        <v>865</v>
      </c>
      <c r="M113" s="192"/>
      <c r="N113" s="203">
        <v>865</v>
      </c>
      <c r="O113" s="192"/>
      <c r="P113" s="242">
        <v>5</v>
      </c>
      <c r="Q113" s="242">
        <v>4</v>
      </c>
      <c r="R113" s="242">
        <v>20</v>
      </c>
      <c r="S113" s="242">
        <v>40</v>
      </c>
      <c r="T113" s="242">
        <v>290.60000000000002</v>
      </c>
      <c r="U113" s="202">
        <v>288</v>
      </c>
      <c r="V113" s="203">
        <v>36.4</v>
      </c>
      <c r="W113" s="203">
        <v>480</v>
      </c>
      <c r="X113" s="203">
        <v>10.92</v>
      </c>
      <c r="Y113" s="203">
        <v>6.24</v>
      </c>
      <c r="Z113" s="192"/>
      <c r="AA113" s="188">
        <v>3.6</v>
      </c>
      <c r="AB113" s="249">
        <v>1.44</v>
      </c>
      <c r="AC113" s="249">
        <v>20</v>
      </c>
      <c r="AD113" s="249">
        <v>1.56</v>
      </c>
      <c r="AE113" s="249">
        <v>16.2</v>
      </c>
      <c r="AF113" s="249">
        <v>237.2</v>
      </c>
      <c r="AG113" s="203"/>
      <c r="AH113" s="203">
        <v>86</v>
      </c>
      <c r="AI113" s="203">
        <v>108</v>
      </c>
      <c r="AJ113" s="203">
        <v>4.7</v>
      </c>
      <c r="AK113" s="203">
        <v>9.6</v>
      </c>
      <c r="AL113" s="192"/>
      <c r="AM113" s="192"/>
      <c r="AN113" s="192"/>
      <c r="AO113" s="196"/>
      <c r="AP113" s="192"/>
      <c r="AQ113" s="203">
        <v>8</v>
      </c>
      <c r="AR113" s="203">
        <v>16</v>
      </c>
      <c r="AS113" s="203">
        <v>4</v>
      </c>
      <c r="AT113" s="243">
        <v>141.4</v>
      </c>
      <c r="AU113" s="242">
        <v>40</v>
      </c>
      <c r="AV113" s="242">
        <v>120</v>
      </c>
      <c r="AW113" s="203">
        <v>1120</v>
      </c>
      <c r="AX113" s="202">
        <v>12</v>
      </c>
      <c r="AY113" s="203">
        <v>1</v>
      </c>
      <c r="AZ113" s="243">
        <v>1</v>
      </c>
      <c r="BA113" s="249">
        <v>20</v>
      </c>
      <c r="BB113" s="242">
        <v>24</v>
      </c>
      <c r="BC113" s="196"/>
      <c r="BD113" s="196"/>
      <c r="BE113" s="196"/>
      <c r="BF113" s="255">
        <v>1</v>
      </c>
      <c r="BG113" s="242"/>
      <c r="BH113" s="202">
        <v>1</v>
      </c>
      <c r="BI113" s="195"/>
      <c r="BJ113" s="195"/>
      <c r="BK113" s="203">
        <v>314.39999999999998</v>
      </c>
      <c r="BL113" s="203"/>
      <c r="BM113" s="203">
        <v>65.3</v>
      </c>
      <c r="BN113" s="203">
        <v>188</v>
      </c>
      <c r="BO113" s="203">
        <v>44.8</v>
      </c>
      <c r="BP113" s="188" t="s">
        <v>422</v>
      </c>
      <c r="BQ113" s="203"/>
      <c r="BR113" s="192"/>
      <c r="BS113" s="192"/>
      <c r="BT113" s="192"/>
      <c r="BU113" s="192"/>
      <c r="BV113" s="192"/>
      <c r="BW113" s="192">
        <v>12</v>
      </c>
      <c r="BX113" s="254">
        <v>82</v>
      </c>
    </row>
    <row r="114" spans="1:76" s="121" customFormat="1" ht="12" customHeight="1">
      <c r="A114" s="187">
        <v>108</v>
      </c>
      <c r="B114" s="201" t="s">
        <v>357</v>
      </c>
      <c r="C114" s="202">
        <v>54</v>
      </c>
      <c r="D114" s="203">
        <v>1994</v>
      </c>
      <c r="E114" s="204" t="s">
        <v>289</v>
      </c>
      <c r="F114" s="243">
        <v>3785.6</v>
      </c>
      <c r="G114" s="242">
        <v>2936.9</v>
      </c>
      <c r="H114" s="242">
        <v>848.7</v>
      </c>
      <c r="I114" s="202">
        <v>17139</v>
      </c>
      <c r="J114" s="203" t="s">
        <v>291</v>
      </c>
      <c r="K114" s="203">
        <v>1267.5</v>
      </c>
      <c r="L114" s="203">
        <v>974.8</v>
      </c>
      <c r="M114" s="192"/>
      <c r="N114" s="203">
        <v>974.8</v>
      </c>
      <c r="O114" s="192"/>
      <c r="P114" s="242">
        <v>5</v>
      </c>
      <c r="Q114" s="242">
        <v>5</v>
      </c>
      <c r="R114" s="242">
        <v>25</v>
      </c>
      <c r="S114" s="242">
        <v>63</v>
      </c>
      <c r="T114" s="242">
        <v>392.8</v>
      </c>
      <c r="U114" s="202">
        <v>360</v>
      </c>
      <c r="V114" s="203">
        <v>45.5</v>
      </c>
      <c r="W114" s="203">
        <v>600</v>
      </c>
      <c r="X114" s="203">
        <v>13.65</v>
      </c>
      <c r="Y114" s="203">
        <v>7.8</v>
      </c>
      <c r="Z114" s="192"/>
      <c r="AA114" s="188">
        <v>3.6</v>
      </c>
      <c r="AB114" s="249">
        <v>1.8</v>
      </c>
      <c r="AC114" s="249">
        <v>25</v>
      </c>
      <c r="AD114" s="249">
        <v>1.95</v>
      </c>
      <c r="AE114" s="249">
        <v>20.25</v>
      </c>
      <c r="AF114" s="249">
        <v>288.2</v>
      </c>
      <c r="AG114" s="203"/>
      <c r="AH114" s="203">
        <v>147</v>
      </c>
      <c r="AI114" s="203">
        <v>120</v>
      </c>
      <c r="AJ114" s="203">
        <v>5.9</v>
      </c>
      <c r="AK114" s="203">
        <v>12</v>
      </c>
      <c r="AL114" s="192"/>
      <c r="AM114" s="192"/>
      <c r="AN114" s="192"/>
      <c r="AO114" s="196"/>
      <c r="AP114" s="192"/>
      <c r="AQ114" s="203">
        <v>10</v>
      </c>
      <c r="AR114" s="203">
        <v>20</v>
      </c>
      <c r="AS114" s="203">
        <v>5</v>
      </c>
      <c r="AT114" s="243">
        <v>169.3</v>
      </c>
      <c r="AU114" s="242">
        <v>63</v>
      </c>
      <c r="AV114" s="242">
        <v>189</v>
      </c>
      <c r="AW114" s="203">
        <v>1890</v>
      </c>
      <c r="AX114" s="202">
        <v>15</v>
      </c>
      <c r="AY114" s="203">
        <v>2</v>
      </c>
      <c r="AZ114" s="243">
        <v>2</v>
      </c>
      <c r="BA114" s="249">
        <v>25</v>
      </c>
      <c r="BB114" s="242">
        <v>30</v>
      </c>
      <c r="BC114" s="196"/>
      <c r="BD114" s="196"/>
      <c r="BE114" s="196"/>
      <c r="BF114" s="255">
        <v>1</v>
      </c>
      <c r="BG114" s="242"/>
      <c r="BH114" s="202">
        <v>1</v>
      </c>
      <c r="BI114" s="195"/>
      <c r="BJ114" s="195"/>
      <c r="BK114" s="203">
        <v>376.4</v>
      </c>
      <c r="BL114" s="203"/>
      <c r="BM114" s="203">
        <v>80.900000000000006</v>
      </c>
      <c r="BN114" s="203">
        <v>235</v>
      </c>
      <c r="BO114" s="203">
        <v>56</v>
      </c>
      <c r="BP114" s="188" t="s">
        <v>422</v>
      </c>
      <c r="BQ114" s="203"/>
      <c r="BR114" s="192"/>
      <c r="BS114" s="192"/>
      <c r="BT114" s="192"/>
      <c r="BU114" s="192"/>
      <c r="BV114" s="192"/>
      <c r="BW114" s="192"/>
      <c r="BX114" s="254">
        <v>81</v>
      </c>
    </row>
    <row r="115" spans="1:76" s="121" customFormat="1" ht="12" customHeight="1">
      <c r="A115" s="187">
        <v>109</v>
      </c>
      <c r="B115" s="201" t="s">
        <v>357</v>
      </c>
      <c r="C115" s="202">
        <v>58</v>
      </c>
      <c r="D115" s="203">
        <v>1985</v>
      </c>
      <c r="E115" s="204" t="s">
        <v>289</v>
      </c>
      <c r="F115" s="243">
        <v>2413.5</v>
      </c>
      <c r="G115" s="243">
        <v>2413.5</v>
      </c>
      <c r="H115" s="242"/>
      <c r="I115" s="202">
        <v>10809</v>
      </c>
      <c r="J115" s="203" t="s">
        <v>290</v>
      </c>
      <c r="K115" s="203">
        <v>769</v>
      </c>
      <c r="L115" s="203">
        <v>621.6</v>
      </c>
      <c r="M115" s="192"/>
      <c r="N115" s="203">
        <v>621.6</v>
      </c>
      <c r="O115" s="192"/>
      <c r="P115" s="242">
        <v>5</v>
      </c>
      <c r="Q115" s="242">
        <v>1</v>
      </c>
      <c r="R115" s="242">
        <v>5</v>
      </c>
      <c r="S115" s="242">
        <v>69</v>
      </c>
      <c r="T115" s="242">
        <v>83.2</v>
      </c>
      <c r="U115" s="202">
        <v>72</v>
      </c>
      <c r="V115" s="203">
        <v>9.1</v>
      </c>
      <c r="W115" s="203">
        <v>120</v>
      </c>
      <c r="X115" s="203">
        <v>2.73</v>
      </c>
      <c r="Y115" s="203">
        <v>1.56</v>
      </c>
      <c r="Z115" s="192"/>
      <c r="AA115" s="188">
        <v>1.8</v>
      </c>
      <c r="AB115" s="249">
        <v>0.36</v>
      </c>
      <c r="AC115" s="249">
        <v>5</v>
      </c>
      <c r="AD115" s="249">
        <v>0.39</v>
      </c>
      <c r="AE115" s="249">
        <v>4.05</v>
      </c>
      <c r="AF115" s="249">
        <v>161.4</v>
      </c>
      <c r="AG115" s="203"/>
      <c r="AH115" s="203">
        <v>175</v>
      </c>
      <c r="AI115" s="203">
        <v>218</v>
      </c>
      <c r="AJ115" s="203">
        <v>4.3</v>
      </c>
      <c r="AK115" s="203">
        <v>2.4</v>
      </c>
      <c r="AL115" s="192"/>
      <c r="AM115" s="192"/>
      <c r="AN115" s="192"/>
      <c r="AO115" s="196"/>
      <c r="AP115" s="192"/>
      <c r="AQ115" s="203">
        <v>2</v>
      </c>
      <c r="AR115" s="203">
        <v>4</v>
      </c>
      <c r="AS115" s="203">
        <v>1</v>
      </c>
      <c r="AT115" s="243">
        <v>127.2</v>
      </c>
      <c r="AU115" s="242">
        <v>69</v>
      </c>
      <c r="AV115" s="242">
        <v>207</v>
      </c>
      <c r="AW115" s="203">
        <v>1932</v>
      </c>
      <c r="AX115" s="202">
        <v>3</v>
      </c>
      <c r="AY115" s="203">
        <v>1</v>
      </c>
      <c r="AZ115" s="243">
        <v>1</v>
      </c>
      <c r="BA115" s="249">
        <v>5</v>
      </c>
      <c r="BB115" s="242">
        <v>27</v>
      </c>
      <c r="BC115" s="196"/>
      <c r="BD115" s="196"/>
      <c r="BE115" s="196"/>
      <c r="BF115" s="255"/>
      <c r="BG115" s="242">
        <v>1</v>
      </c>
      <c r="BH115" s="202">
        <v>1</v>
      </c>
      <c r="BI115" s="195"/>
      <c r="BJ115" s="195"/>
      <c r="BK115" s="203">
        <v>282.8</v>
      </c>
      <c r="BL115" s="203"/>
      <c r="BM115" s="203">
        <v>57.2</v>
      </c>
      <c r="BN115" s="203">
        <v>47</v>
      </c>
      <c r="BO115" s="203">
        <v>11.2</v>
      </c>
      <c r="BP115" s="188" t="s">
        <v>422</v>
      </c>
      <c r="BQ115" s="203"/>
      <c r="BR115" s="192"/>
      <c r="BS115" s="192"/>
      <c r="BT115" s="192"/>
      <c r="BU115" s="192"/>
      <c r="BV115" s="192"/>
      <c r="BW115" s="192"/>
      <c r="BX115" s="254">
        <v>122</v>
      </c>
    </row>
    <row r="116" spans="1:76" s="121" customFormat="1" ht="12" customHeight="1">
      <c r="A116" s="187">
        <v>110</v>
      </c>
      <c r="B116" s="201" t="s">
        <v>357</v>
      </c>
      <c r="C116" s="202">
        <v>60</v>
      </c>
      <c r="D116" s="203">
        <v>1986</v>
      </c>
      <c r="E116" s="204" t="s">
        <v>289</v>
      </c>
      <c r="F116" s="243">
        <v>3973.7</v>
      </c>
      <c r="G116" s="243">
        <v>3973.7</v>
      </c>
      <c r="H116" s="242"/>
      <c r="I116" s="202">
        <v>18000</v>
      </c>
      <c r="J116" s="203" t="s">
        <v>290</v>
      </c>
      <c r="K116" s="203">
        <v>1285.7</v>
      </c>
      <c r="L116" s="203">
        <v>1285.7</v>
      </c>
      <c r="M116" s="192"/>
      <c r="N116" s="203">
        <v>1285.7</v>
      </c>
      <c r="O116" s="192"/>
      <c r="P116" s="242">
        <v>5</v>
      </c>
      <c r="Q116" s="242">
        <v>6</v>
      </c>
      <c r="R116" s="242">
        <v>30</v>
      </c>
      <c r="S116" s="242">
        <v>70</v>
      </c>
      <c r="T116" s="242">
        <v>434.6</v>
      </c>
      <c r="U116" s="202">
        <v>432</v>
      </c>
      <c r="V116" s="203">
        <v>54.6</v>
      </c>
      <c r="W116" s="203">
        <v>720</v>
      </c>
      <c r="X116" s="203">
        <v>16.38</v>
      </c>
      <c r="Y116" s="203">
        <v>9.36</v>
      </c>
      <c r="Z116" s="192"/>
      <c r="AA116" s="188">
        <v>3.6</v>
      </c>
      <c r="AB116" s="249">
        <v>2.16</v>
      </c>
      <c r="AC116" s="249">
        <v>30</v>
      </c>
      <c r="AD116" s="249">
        <v>2.34</v>
      </c>
      <c r="AE116" s="249">
        <v>24.3</v>
      </c>
      <c r="AF116" s="249">
        <v>341.2</v>
      </c>
      <c r="AG116" s="203"/>
      <c r="AH116" s="203">
        <v>156</v>
      </c>
      <c r="AI116" s="203">
        <v>195</v>
      </c>
      <c r="AJ116" s="203">
        <v>3.6</v>
      </c>
      <c r="AK116" s="203">
        <v>14.4</v>
      </c>
      <c r="AL116" s="192"/>
      <c r="AM116" s="192"/>
      <c r="AN116" s="192"/>
      <c r="AO116" s="196"/>
      <c r="AP116" s="192"/>
      <c r="AQ116" s="203">
        <v>12</v>
      </c>
      <c r="AR116" s="203">
        <v>24</v>
      </c>
      <c r="AS116" s="203">
        <v>6</v>
      </c>
      <c r="AT116" s="243">
        <v>199.1</v>
      </c>
      <c r="AU116" s="242">
        <v>70</v>
      </c>
      <c r="AV116" s="242">
        <v>210</v>
      </c>
      <c r="AW116" s="203">
        <v>1960</v>
      </c>
      <c r="AX116" s="202">
        <v>18</v>
      </c>
      <c r="AY116" s="203">
        <v>2</v>
      </c>
      <c r="AZ116" s="243">
        <v>2</v>
      </c>
      <c r="BA116" s="249">
        <v>30</v>
      </c>
      <c r="BB116" s="242">
        <v>36</v>
      </c>
      <c r="BC116" s="196"/>
      <c r="BD116" s="196"/>
      <c r="BE116" s="196"/>
      <c r="BF116" s="255">
        <v>1</v>
      </c>
      <c r="BG116" s="242"/>
      <c r="BH116" s="202">
        <v>1</v>
      </c>
      <c r="BI116" s="195"/>
      <c r="BJ116" s="195"/>
      <c r="BK116" s="203">
        <v>442.4</v>
      </c>
      <c r="BL116" s="203"/>
      <c r="BM116" s="203">
        <v>97.4</v>
      </c>
      <c r="BN116" s="203">
        <v>282</v>
      </c>
      <c r="BO116" s="203">
        <v>67.2</v>
      </c>
      <c r="BP116" s="188" t="s">
        <v>422</v>
      </c>
      <c r="BQ116" s="203"/>
      <c r="BR116" s="192"/>
      <c r="BS116" s="192"/>
      <c r="BT116" s="192"/>
      <c r="BU116" s="192"/>
      <c r="BV116" s="192"/>
      <c r="BW116" s="192"/>
      <c r="BX116" s="254">
        <v>142</v>
      </c>
    </row>
    <row r="117" spans="1:76" s="121" customFormat="1" ht="12" customHeight="1">
      <c r="A117" s="187">
        <v>111</v>
      </c>
      <c r="B117" s="201" t="s">
        <v>357</v>
      </c>
      <c r="C117" s="202">
        <v>62</v>
      </c>
      <c r="D117" s="203">
        <v>1988</v>
      </c>
      <c r="E117" s="204" t="s">
        <v>289</v>
      </c>
      <c r="F117" s="243">
        <v>3539.8</v>
      </c>
      <c r="G117" s="242">
        <v>2905.9</v>
      </c>
      <c r="H117" s="242">
        <v>633.9</v>
      </c>
      <c r="I117" s="202">
        <v>12668</v>
      </c>
      <c r="J117" s="203" t="s">
        <v>290</v>
      </c>
      <c r="K117" s="203">
        <v>1131</v>
      </c>
      <c r="L117" s="203">
        <v>1131</v>
      </c>
      <c r="M117" s="192"/>
      <c r="N117" s="203">
        <v>1131</v>
      </c>
      <c r="O117" s="192"/>
      <c r="P117" s="242">
        <v>5</v>
      </c>
      <c r="Q117" s="242">
        <v>5</v>
      </c>
      <c r="R117" s="242">
        <v>25</v>
      </c>
      <c r="S117" s="242">
        <v>60</v>
      </c>
      <c r="T117" s="242">
        <v>297.2</v>
      </c>
      <c r="U117" s="202">
        <v>360</v>
      </c>
      <c r="V117" s="203">
        <v>45.5</v>
      </c>
      <c r="W117" s="203">
        <v>600</v>
      </c>
      <c r="X117" s="203">
        <v>13.65</v>
      </c>
      <c r="Y117" s="203">
        <v>7.8</v>
      </c>
      <c r="Z117" s="192"/>
      <c r="AA117" s="188">
        <v>3.6</v>
      </c>
      <c r="AB117" s="249">
        <v>1.8</v>
      </c>
      <c r="AC117" s="249">
        <v>25</v>
      </c>
      <c r="AD117" s="249">
        <v>1.95</v>
      </c>
      <c r="AE117" s="249">
        <v>20.25</v>
      </c>
      <c r="AF117" s="249">
        <v>288</v>
      </c>
      <c r="AG117" s="203"/>
      <c r="AH117" s="203">
        <v>147</v>
      </c>
      <c r="AI117" s="203">
        <v>184</v>
      </c>
      <c r="AJ117" s="203">
        <v>3.3</v>
      </c>
      <c r="AK117" s="203">
        <v>12</v>
      </c>
      <c r="AL117" s="192"/>
      <c r="AM117" s="192"/>
      <c r="AN117" s="192"/>
      <c r="AO117" s="196"/>
      <c r="AP117" s="192"/>
      <c r="AQ117" s="203">
        <v>10</v>
      </c>
      <c r="AR117" s="203">
        <v>20</v>
      </c>
      <c r="AS117" s="203">
        <v>5</v>
      </c>
      <c r="AT117" s="243">
        <v>169.2</v>
      </c>
      <c r="AU117" s="242">
        <v>60</v>
      </c>
      <c r="AV117" s="242">
        <v>180</v>
      </c>
      <c r="AW117" s="203">
        <v>1680</v>
      </c>
      <c r="AX117" s="202">
        <v>15</v>
      </c>
      <c r="AY117" s="203">
        <v>2</v>
      </c>
      <c r="AZ117" s="243">
        <v>2</v>
      </c>
      <c r="BA117" s="249">
        <v>25</v>
      </c>
      <c r="BB117" s="242">
        <v>36</v>
      </c>
      <c r="BC117" s="196"/>
      <c r="BD117" s="196"/>
      <c r="BE117" s="196"/>
      <c r="BF117" s="255">
        <v>1</v>
      </c>
      <c r="BG117" s="242"/>
      <c r="BH117" s="202">
        <v>1</v>
      </c>
      <c r="BI117" s="195"/>
      <c r="BJ117" s="195"/>
      <c r="BK117" s="203">
        <v>376</v>
      </c>
      <c r="BL117" s="203"/>
      <c r="BM117" s="203">
        <v>80.8</v>
      </c>
      <c r="BN117" s="203">
        <v>235</v>
      </c>
      <c r="BO117" s="203">
        <v>56</v>
      </c>
      <c r="BP117" s="188" t="s">
        <v>422</v>
      </c>
      <c r="BQ117" s="203"/>
      <c r="BR117" s="192"/>
      <c r="BS117" s="192"/>
      <c r="BT117" s="192"/>
      <c r="BU117" s="192"/>
      <c r="BV117" s="192"/>
      <c r="BW117" s="192"/>
      <c r="BX117" s="254">
        <v>136</v>
      </c>
    </row>
    <row r="118" spans="1:76" s="121" customFormat="1" ht="12" customHeight="1">
      <c r="A118" s="187">
        <v>112</v>
      </c>
      <c r="B118" s="201" t="s">
        <v>365</v>
      </c>
      <c r="C118" s="202">
        <v>1</v>
      </c>
      <c r="D118" s="203">
        <v>1972</v>
      </c>
      <c r="E118" s="204" t="s">
        <v>366</v>
      </c>
      <c r="F118" s="243">
        <v>2655.9</v>
      </c>
      <c r="G118" s="242">
        <v>2655.9</v>
      </c>
      <c r="H118" s="242"/>
      <c r="I118" s="202">
        <v>9929</v>
      </c>
      <c r="J118" s="203" t="s">
        <v>290</v>
      </c>
      <c r="K118" s="203">
        <v>704</v>
      </c>
      <c r="L118" s="203">
        <v>629.1</v>
      </c>
      <c r="M118" s="192"/>
      <c r="N118" s="203">
        <v>629.1</v>
      </c>
      <c r="O118" s="192"/>
      <c r="P118" s="242">
        <v>5</v>
      </c>
      <c r="Q118" s="242">
        <v>4</v>
      </c>
      <c r="R118" s="242">
        <v>20</v>
      </c>
      <c r="S118" s="242">
        <v>60</v>
      </c>
      <c r="T118" s="242">
        <v>340.2</v>
      </c>
      <c r="U118" s="202">
        <v>288</v>
      </c>
      <c r="V118" s="203">
        <v>36.4</v>
      </c>
      <c r="W118" s="203">
        <v>480</v>
      </c>
      <c r="X118" s="203">
        <v>10.92</v>
      </c>
      <c r="Y118" s="203">
        <v>6.24</v>
      </c>
      <c r="Z118" s="192"/>
      <c r="AA118" s="188">
        <v>3.6</v>
      </c>
      <c r="AB118" s="249">
        <v>1.44</v>
      </c>
      <c r="AC118" s="249">
        <v>20</v>
      </c>
      <c r="AD118" s="249">
        <v>1.56</v>
      </c>
      <c r="AE118" s="249">
        <v>16.2</v>
      </c>
      <c r="AF118" s="249">
        <v>221.2</v>
      </c>
      <c r="AG118" s="203"/>
      <c r="AH118" s="203">
        <v>59</v>
      </c>
      <c r="AI118" s="203">
        <v>112</v>
      </c>
      <c r="AJ118" s="203">
        <v>11.3</v>
      </c>
      <c r="AK118" s="203">
        <v>9.6</v>
      </c>
      <c r="AL118" s="192"/>
      <c r="AM118" s="192"/>
      <c r="AN118" s="192"/>
      <c r="AO118" s="196"/>
      <c r="AP118" s="192"/>
      <c r="AQ118" s="203">
        <v>8</v>
      </c>
      <c r="AR118" s="203">
        <v>16</v>
      </c>
      <c r="AS118" s="203">
        <v>4</v>
      </c>
      <c r="AT118" s="243">
        <v>127.1</v>
      </c>
      <c r="AU118" s="242">
        <v>0</v>
      </c>
      <c r="AV118" s="242">
        <v>180</v>
      </c>
      <c r="AW118" s="203">
        <v>1680</v>
      </c>
      <c r="AX118" s="202">
        <v>12</v>
      </c>
      <c r="AY118" s="203">
        <v>1</v>
      </c>
      <c r="AZ118" s="243">
        <v>1</v>
      </c>
      <c r="BA118" s="249">
        <v>20</v>
      </c>
      <c r="BB118" s="242">
        <v>24</v>
      </c>
      <c r="BC118" s="196"/>
      <c r="BD118" s="196"/>
      <c r="BE118" s="196"/>
      <c r="BF118" s="255">
        <v>1</v>
      </c>
      <c r="BG118" s="242">
        <v>1</v>
      </c>
      <c r="BH118" s="202">
        <v>1</v>
      </c>
      <c r="BI118" s="195"/>
      <c r="BJ118" s="195"/>
      <c r="BK118" s="203">
        <v>282.39999999999998</v>
      </c>
      <c r="BL118" s="203"/>
      <c r="BM118" s="203">
        <v>65.2</v>
      </c>
      <c r="BN118" s="203">
        <v>188</v>
      </c>
      <c r="BO118" s="203">
        <v>44.8</v>
      </c>
      <c r="BP118" s="188" t="s">
        <v>422</v>
      </c>
      <c r="BQ118" s="203"/>
      <c r="BR118" s="192"/>
      <c r="BS118" s="192"/>
      <c r="BT118" s="192"/>
      <c r="BU118" s="192"/>
      <c r="BV118" s="192"/>
      <c r="BW118" s="192">
        <v>25</v>
      </c>
      <c r="BX118" s="254">
        <v>140</v>
      </c>
    </row>
    <row r="119" spans="1:76" s="121" customFormat="1" ht="12" customHeight="1">
      <c r="A119" s="187">
        <v>113</v>
      </c>
      <c r="B119" s="201" t="s">
        <v>365</v>
      </c>
      <c r="C119" s="202">
        <v>2</v>
      </c>
      <c r="D119" s="203">
        <v>1987</v>
      </c>
      <c r="E119" s="204" t="s">
        <v>289</v>
      </c>
      <c r="F119" s="243">
        <v>872.8</v>
      </c>
      <c r="G119" s="242">
        <v>872.8</v>
      </c>
      <c r="H119" s="242"/>
      <c r="I119" s="202">
        <v>3657</v>
      </c>
      <c r="J119" s="203" t="s">
        <v>291</v>
      </c>
      <c r="K119" s="203">
        <v>763</v>
      </c>
      <c r="L119" s="203">
        <v>574.70000000000005</v>
      </c>
      <c r="M119" s="192"/>
      <c r="N119" s="203">
        <v>574.70000000000005</v>
      </c>
      <c r="O119" s="192"/>
      <c r="P119" s="242">
        <v>2</v>
      </c>
      <c r="Q119" s="242">
        <v>3</v>
      </c>
      <c r="R119" s="242">
        <v>6</v>
      </c>
      <c r="S119" s="242">
        <v>18</v>
      </c>
      <c r="T119" s="242">
        <v>96.3</v>
      </c>
      <c r="U119" s="202">
        <v>86.4</v>
      </c>
      <c r="V119" s="203">
        <v>10.92</v>
      </c>
      <c r="W119" s="203">
        <v>144</v>
      </c>
      <c r="X119" s="203">
        <v>8.19</v>
      </c>
      <c r="Y119" s="203">
        <v>1.17</v>
      </c>
      <c r="Z119" s="192"/>
      <c r="AA119" s="188">
        <v>3.6</v>
      </c>
      <c r="AB119" s="249">
        <v>1.08</v>
      </c>
      <c r="AC119" s="249">
        <v>6</v>
      </c>
      <c r="AD119" s="249">
        <v>1.17</v>
      </c>
      <c r="AE119" s="249">
        <v>4.8600000000000003</v>
      </c>
      <c r="AF119" s="249">
        <v>184.4</v>
      </c>
      <c r="AG119" s="203"/>
      <c r="AH119" s="203">
        <v>79</v>
      </c>
      <c r="AI119" s="203">
        <v>99</v>
      </c>
      <c r="AJ119" s="203">
        <v>3.7</v>
      </c>
      <c r="AK119" s="203">
        <v>7.2</v>
      </c>
      <c r="AL119" s="192"/>
      <c r="AM119" s="192"/>
      <c r="AN119" s="192"/>
      <c r="AO119" s="196"/>
      <c r="AP119" s="192"/>
      <c r="AQ119" s="203">
        <v>6</v>
      </c>
      <c r="AR119" s="203">
        <v>3</v>
      </c>
      <c r="AS119" s="203">
        <v>3</v>
      </c>
      <c r="AT119" s="243">
        <v>111.9</v>
      </c>
      <c r="AU119" s="242">
        <v>2</v>
      </c>
      <c r="AV119" s="242">
        <v>54</v>
      </c>
      <c r="AW119" s="203">
        <v>288</v>
      </c>
      <c r="AX119" s="202">
        <v>9</v>
      </c>
      <c r="AY119" s="203">
        <v>1</v>
      </c>
      <c r="AZ119" s="243">
        <v>1</v>
      </c>
      <c r="BA119" s="249">
        <v>6</v>
      </c>
      <c r="BB119" s="242">
        <v>9</v>
      </c>
      <c r="BC119" s="196"/>
      <c r="BD119" s="196"/>
      <c r="BE119" s="196"/>
      <c r="BF119" s="255"/>
      <c r="BG119" s="242"/>
      <c r="BH119" s="202">
        <v>1</v>
      </c>
      <c r="BI119" s="195"/>
      <c r="BJ119" s="195"/>
      <c r="BK119" s="203">
        <v>248.8</v>
      </c>
      <c r="BL119" s="203"/>
      <c r="BM119" s="203">
        <v>49.3</v>
      </c>
      <c r="BN119" s="203">
        <v>56.4</v>
      </c>
      <c r="BO119" s="203">
        <v>33.6</v>
      </c>
      <c r="BP119" s="188" t="s">
        <v>422</v>
      </c>
      <c r="BQ119" s="203"/>
      <c r="BR119" s="192"/>
      <c r="BS119" s="192"/>
      <c r="BT119" s="192"/>
      <c r="BU119" s="192"/>
      <c r="BV119" s="192"/>
      <c r="BW119" s="192">
        <v>8</v>
      </c>
      <c r="BX119" s="254">
        <v>45</v>
      </c>
    </row>
    <row r="120" spans="1:76" s="121" customFormat="1" ht="12" customHeight="1">
      <c r="A120" s="187">
        <v>114</v>
      </c>
      <c r="B120" s="201" t="s">
        <v>365</v>
      </c>
      <c r="C120" s="202">
        <v>3</v>
      </c>
      <c r="D120" s="203">
        <v>1996</v>
      </c>
      <c r="E120" s="204" t="s">
        <v>289</v>
      </c>
      <c r="F120" s="243">
        <v>859</v>
      </c>
      <c r="G120" s="243">
        <v>859</v>
      </c>
      <c r="H120" s="242"/>
      <c r="I120" s="202">
        <v>3787</v>
      </c>
      <c r="J120" s="203" t="s">
        <v>291</v>
      </c>
      <c r="K120" s="203">
        <v>721</v>
      </c>
      <c r="L120" s="203">
        <v>611.1</v>
      </c>
      <c r="M120" s="192"/>
      <c r="N120" s="203">
        <v>611.1</v>
      </c>
      <c r="O120" s="192"/>
      <c r="P120" s="242">
        <v>2</v>
      </c>
      <c r="Q120" s="242">
        <v>3</v>
      </c>
      <c r="R120" s="242">
        <v>6</v>
      </c>
      <c r="S120" s="242">
        <v>18</v>
      </c>
      <c r="T120" s="242">
        <v>96.3</v>
      </c>
      <c r="U120" s="202">
        <v>86.4</v>
      </c>
      <c r="V120" s="203">
        <v>10.92</v>
      </c>
      <c r="W120" s="203">
        <v>144</v>
      </c>
      <c r="X120" s="203">
        <v>8.19</v>
      </c>
      <c r="Y120" s="203">
        <v>1.17</v>
      </c>
      <c r="Z120" s="192"/>
      <c r="AA120" s="188">
        <v>3.6</v>
      </c>
      <c r="AB120" s="249">
        <v>1.08</v>
      </c>
      <c r="AC120" s="249">
        <v>6</v>
      </c>
      <c r="AD120" s="249">
        <v>1.17</v>
      </c>
      <c r="AE120" s="249">
        <v>4.8600000000000003</v>
      </c>
      <c r="AF120" s="249"/>
      <c r="AG120" s="203"/>
      <c r="AH120" s="203"/>
      <c r="AI120" s="203"/>
      <c r="AJ120" s="203"/>
      <c r="AK120" s="203">
        <v>7.2</v>
      </c>
      <c r="AL120" s="192"/>
      <c r="AM120" s="192"/>
      <c r="AN120" s="192"/>
      <c r="AO120" s="196"/>
      <c r="AP120" s="192"/>
      <c r="AQ120" s="203">
        <v>6</v>
      </c>
      <c r="AR120" s="203">
        <v>3</v>
      </c>
      <c r="AS120" s="203">
        <v>3</v>
      </c>
      <c r="AT120" s="243"/>
      <c r="AU120" s="242"/>
      <c r="AV120" s="242"/>
      <c r="AW120" s="203"/>
      <c r="AX120" s="202">
        <v>9</v>
      </c>
      <c r="AY120" s="203"/>
      <c r="AZ120" s="243"/>
      <c r="BA120" s="249">
        <v>6</v>
      </c>
      <c r="BB120" s="242"/>
      <c r="BC120" s="196"/>
      <c r="BD120" s="196"/>
      <c r="BE120" s="196"/>
      <c r="BF120" s="255"/>
      <c r="BG120" s="242"/>
      <c r="BH120" s="202">
        <v>1</v>
      </c>
      <c r="BI120" s="195"/>
      <c r="BJ120" s="195"/>
      <c r="BK120" s="203"/>
      <c r="BL120" s="203"/>
      <c r="BM120" s="203"/>
      <c r="BN120" s="203">
        <v>56.4</v>
      </c>
      <c r="BO120" s="203">
        <v>33.6</v>
      </c>
      <c r="BP120" s="188" t="s">
        <v>422</v>
      </c>
      <c r="BQ120" s="203"/>
      <c r="BR120" s="192"/>
      <c r="BS120" s="192"/>
      <c r="BT120" s="192"/>
      <c r="BU120" s="192"/>
      <c r="BV120" s="192"/>
      <c r="BW120" s="192"/>
      <c r="BX120" s="254">
        <v>18</v>
      </c>
    </row>
    <row r="121" spans="1:76" s="121" customFormat="1" ht="12" customHeight="1">
      <c r="A121" s="187">
        <v>115</v>
      </c>
      <c r="B121" s="201" t="s">
        <v>367</v>
      </c>
      <c r="C121" s="202">
        <v>4</v>
      </c>
      <c r="D121" s="203">
        <v>1959</v>
      </c>
      <c r="E121" s="204" t="s">
        <v>289</v>
      </c>
      <c r="F121" s="243">
        <v>620.20000000000005</v>
      </c>
      <c r="G121" s="242">
        <v>620.20000000000005</v>
      </c>
      <c r="H121" s="242"/>
      <c r="I121" s="202">
        <v>3103</v>
      </c>
      <c r="J121" s="203" t="s">
        <v>291</v>
      </c>
      <c r="K121" s="203">
        <v>458</v>
      </c>
      <c r="L121" s="203">
        <v>299.10000000000002</v>
      </c>
      <c r="M121" s="192"/>
      <c r="N121" s="203">
        <v>299.10000000000002</v>
      </c>
      <c r="O121" s="192"/>
      <c r="P121" s="242">
        <v>2</v>
      </c>
      <c r="Q121" s="242">
        <v>2</v>
      </c>
      <c r="R121" s="242">
        <v>4</v>
      </c>
      <c r="S121" s="242">
        <v>12</v>
      </c>
      <c r="T121" s="242">
        <v>75.099999999999994</v>
      </c>
      <c r="U121" s="202">
        <v>57.6</v>
      </c>
      <c r="V121" s="203">
        <v>7.28</v>
      </c>
      <c r="W121" s="203">
        <v>96</v>
      </c>
      <c r="X121" s="203">
        <v>5.46</v>
      </c>
      <c r="Y121" s="203">
        <v>0.78</v>
      </c>
      <c r="Z121" s="192"/>
      <c r="AA121" s="188">
        <v>3.6</v>
      </c>
      <c r="AB121" s="249">
        <v>0.72</v>
      </c>
      <c r="AC121" s="249">
        <v>4</v>
      </c>
      <c r="AD121" s="249">
        <v>0.78</v>
      </c>
      <c r="AE121" s="249">
        <v>3.24</v>
      </c>
      <c r="AF121" s="249">
        <v>136.19999999999999</v>
      </c>
      <c r="AG121" s="203"/>
      <c r="AH121" s="203">
        <v>35</v>
      </c>
      <c r="AI121" s="203">
        <v>56</v>
      </c>
      <c r="AJ121" s="203">
        <v>1.4</v>
      </c>
      <c r="AK121" s="203">
        <v>4.8</v>
      </c>
      <c r="AL121" s="192"/>
      <c r="AM121" s="192"/>
      <c r="AN121" s="192"/>
      <c r="AO121" s="196"/>
      <c r="AP121" s="192"/>
      <c r="AQ121" s="203">
        <v>4</v>
      </c>
      <c r="AR121" s="203">
        <v>2</v>
      </c>
      <c r="AS121" s="203">
        <v>2</v>
      </c>
      <c r="AT121" s="243">
        <v>86.6</v>
      </c>
      <c r="AU121" s="242">
        <v>12</v>
      </c>
      <c r="AV121" s="242">
        <v>36</v>
      </c>
      <c r="AW121" s="203">
        <v>192</v>
      </c>
      <c r="AX121" s="202">
        <v>6</v>
      </c>
      <c r="AY121" s="203">
        <v>1</v>
      </c>
      <c r="AZ121" s="243">
        <v>1</v>
      </c>
      <c r="BA121" s="249">
        <v>4</v>
      </c>
      <c r="BB121" s="242">
        <v>6</v>
      </c>
      <c r="BC121" s="196"/>
      <c r="BD121" s="196"/>
      <c r="BE121" s="196"/>
      <c r="BF121" s="255"/>
      <c r="BG121" s="242">
        <v>1</v>
      </c>
      <c r="BH121" s="202">
        <v>1</v>
      </c>
      <c r="BI121" s="195"/>
      <c r="BJ121" s="195"/>
      <c r="BK121" s="203">
        <v>192.4</v>
      </c>
      <c r="BL121" s="203"/>
      <c r="BM121" s="203">
        <v>33.1</v>
      </c>
      <c r="BN121" s="203">
        <v>37.6</v>
      </c>
      <c r="BO121" s="203">
        <v>22.4</v>
      </c>
      <c r="BP121" s="188" t="s">
        <v>422</v>
      </c>
      <c r="BQ121" s="203"/>
      <c r="BR121" s="192"/>
      <c r="BS121" s="192"/>
      <c r="BT121" s="192"/>
      <c r="BU121" s="192"/>
      <c r="BV121" s="192"/>
      <c r="BW121" s="192"/>
      <c r="BX121" s="254">
        <v>15</v>
      </c>
    </row>
    <row r="122" spans="1:76" s="121" customFormat="1" ht="12" customHeight="1">
      <c r="A122" s="187">
        <v>116</v>
      </c>
      <c r="B122" s="201" t="s">
        <v>367</v>
      </c>
      <c r="C122" s="202">
        <v>6</v>
      </c>
      <c r="D122" s="203">
        <v>1959</v>
      </c>
      <c r="E122" s="204" t="s">
        <v>289</v>
      </c>
      <c r="F122" s="243">
        <v>633.29999999999995</v>
      </c>
      <c r="G122" s="242">
        <v>633.29999999999995</v>
      </c>
      <c r="H122" s="242"/>
      <c r="I122" s="202">
        <v>3081</v>
      </c>
      <c r="J122" s="203" t="s">
        <v>291</v>
      </c>
      <c r="K122" s="203">
        <v>457</v>
      </c>
      <c r="L122" s="203">
        <v>340.3</v>
      </c>
      <c r="M122" s="192"/>
      <c r="N122" s="203">
        <v>340.3</v>
      </c>
      <c r="O122" s="192"/>
      <c r="P122" s="242">
        <v>2</v>
      </c>
      <c r="Q122" s="242">
        <v>2</v>
      </c>
      <c r="R122" s="242">
        <v>4</v>
      </c>
      <c r="S122" s="242">
        <v>12</v>
      </c>
      <c r="T122" s="242">
        <v>74.400000000000006</v>
      </c>
      <c r="U122" s="202">
        <v>57.6</v>
      </c>
      <c r="V122" s="203">
        <v>7.28</v>
      </c>
      <c r="W122" s="203">
        <v>96</v>
      </c>
      <c r="X122" s="203">
        <v>5.46</v>
      </c>
      <c r="Y122" s="203">
        <v>0.78</v>
      </c>
      <c r="Z122" s="192"/>
      <c r="AA122" s="188">
        <v>3.6</v>
      </c>
      <c r="AB122" s="249">
        <v>0.72</v>
      </c>
      <c r="AC122" s="249">
        <v>4</v>
      </c>
      <c r="AD122" s="249">
        <v>0.78</v>
      </c>
      <c r="AE122" s="249">
        <v>3.24</v>
      </c>
      <c r="AF122" s="249">
        <v>136</v>
      </c>
      <c r="AG122" s="203"/>
      <c r="AH122" s="203">
        <v>158</v>
      </c>
      <c r="AI122" s="203">
        <v>58</v>
      </c>
      <c r="AJ122" s="203">
        <v>1.4</v>
      </c>
      <c r="AK122" s="203">
        <v>4.8</v>
      </c>
      <c r="AL122" s="192"/>
      <c r="AM122" s="192"/>
      <c r="AN122" s="192"/>
      <c r="AO122" s="196"/>
      <c r="AP122" s="192"/>
      <c r="AQ122" s="203">
        <v>4</v>
      </c>
      <c r="AR122" s="203">
        <v>2</v>
      </c>
      <c r="AS122" s="203">
        <v>2</v>
      </c>
      <c r="AT122" s="243">
        <v>86.4</v>
      </c>
      <c r="AU122" s="242">
        <v>12</v>
      </c>
      <c r="AV122" s="242">
        <v>36</v>
      </c>
      <c r="AW122" s="203">
        <v>192</v>
      </c>
      <c r="AX122" s="202">
        <v>6</v>
      </c>
      <c r="AY122" s="203">
        <v>1</v>
      </c>
      <c r="AZ122" s="243">
        <v>1</v>
      </c>
      <c r="BA122" s="249">
        <v>4</v>
      </c>
      <c r="BB122" s="242">
        <v>6</v>
      </c>
      <c r="BC122" s="196"/>
      <c r="BD122" s="196"/>
      <c r="BE122" s="196"/>
      <c r="BF122" s="255">
        <v>1</v>
      </c>
      <c r="BG122" s="242"/>
      <c r="BH122" s="202">
        <v>1</v>
      </c>
      <c r="BI122" s="195"/>
      <c r="BJ122" s="195"/>
      <c r="BK122" s="203">
        <v>192</v>
      </c>
      <c r="BL122" s="203"/>
      <c r="BM122" s="203">
        <v>33</v>
      </c>
      <c r="BN122" s="203">
        <v>37.6</v>
      </c>
      <c r="BO122" s="203">
        <v>22.4</v>
      </c>
      <c r="BP122" s="188" t="s">
        <v>422</v>
      </c>
      <c r="BQ122" s="203"/>
      <c r="BR122" s="192"/>
      <c r="BS122" s="192"/>
      <c r="BT122" s="192"/>
      <c r="BU122" s="192"/>
      <c r="BV122" s="192"/>
      <c r="BW122" s="192"/>
      <c r="BX122" s="254">
        <v>24</v>
      </c>
    </row>
    <row r="123" spans="1:76" s="121" customFormat="1" ht="12" customHeight="1">
      <c r="A123" s="187">
        <v>117</v>
      </c>
      <c r="B123" s="201" t="s">
        <v>367</v>
      </c>
      <c r="C123" s="202">
        <v>8</v>
      </c>
      <c r="D123" s="203">
        <v>1958</v>
      </c>
      <c r="E123" s="204" t="s">
        <v>289</v>
      </c>
      <c r="F123" s="243">
        <v>1167.0999999999999</v>
      </c>
      <c r="G123" s="242">
        <v>1167.0999999999999</v>
      </c>
      <c r="H123" s="242"/>
      <c r="I123" s="202">
        <v>5650</v>
      </c>
      <c r="J123" s="203" t="s">
        <v>291</v>
      </c>
      <c r="K123" s="203">
        <v>843</v>
      </c>
      <c r="L123" s="203">
        <v>566.20000000000005</v>
      </c>
      <c r="M123" s="192"/>
      <c r="N123" s="203">
        <v>566.20000000000005</v>
      </c>
      <c r="O123" s="192"/>
      <c r="P123" s="242">
        <v>2</v>
      </c>
      <c r="Q123" s="242">
        <v>4</v>
      </c>
      <c r="R123" s="242">
        <v>8</v>
      </c>
      <c r="S123" s="242">
        <v>20</v>
      </c>
      <c r="T123" s="242">
        <v>137.80000000000001</v>
      </c>
      <c r="U123" s="202">
        <v>115.2</v>
      </c>
      <c r="V123" s="203">
        <v>14.56</v>
      </c>
      <c r="W123" s="203">
        <v>192</v>
      </c>
      <c r="X123" s="203">
        <v>10.92</v>
      </c>
      <c r="Y123" s="203">
        <v>1.56</v>
      </c>
      <c r="Z123" s="192"/>
      <c r="AA123" s="188">
        <v>3.6</v>
      </c>
      <c r="AB123" s="249">
        <v>1.44</v>
      </c>
      <c r="AC123" s="249">
        <v>8</v>
      </c>
      <c r="AD123" s="249">
        <v>1.56</v>
      </c>
      <c r="AE123" s="249">
        <v>6.48</v>
      </c>
      <c r="AF123" s="249">
        <v>176</v>
      </c>
      <c r="AG123" s="203"/>
      <c r="AH123" s="203">
        <v>158</v>
      </c>
      <c r="AI123" s="203">
        <v>97</v>
      </c>
      <c r="AJ123" s="203">
        <v>2.6</v>
      </c>
      <c r="AK123" s="203">
        <v>9.6</v>
      </c>
      <c r="AL123" s="192"/>
      <c r="AM123" s="192"/>
      <c r="AN123" s="192"/>
      <c r="AO123" s="196"/>
      <c r="AP123" s="192"/>
      <c r="AQ123" s="203">
        <v>8</v>
      </c>
      <c r="AR123" s="203">
        <v>4</v>
      </c>
      <c r="AS123" s="203">
        <v>4</v>
      </c>
      <c r="AT123" s="243">
        <v>86.4</v>
      </c>
      <c r="AU123" s="242">
        <v>20</v>
      </c>
      <c r="AV123" s="242">
        <v>60</v>
      </c>
      <c r="AW123" s="203">
        <v>320</v>
      </c>
      <c r="AX123" s="202">
        <v>12</v>
      </c>
      <c r="AY123" s="203">
        <v>1</v>
      </c>
      <c r="AZ123" s="243">
        <v>1</v>
      </c>
      <c r="BA123" s="249">
        <v>8</v>
      </c>
      <c r="BB123" s="242">
        <v>9</v>
      </c>
      <c r="BC123" s="196"/>
      <c r="BD123" s="196"/>
      <c r="BE123" s="196"/>
      <c r="BF123" s="255"/>
      <c r="BG123" s="242"/>
      <c r="BH123" s="202">
        <v>1</v>
      </c>
      <c r="BI123" s="195"/>
      <c r="BJ123" s="195"/>
      <c r="BK123" s="203">
        <v>192</v>
      </c>
      <c r="BL123" s="203"/>
      <c r="BM123" s="203">
        <v>33</v>
      </c>
      <c r="BN123" s="203">
        <v>75.2</v>
      </c>
      <c r="BO123" s="203">
        <v>44.8</v>
      </c>
      <c r="BP123" s="188" t="s">
        <v>422</v>
      </c>
      <c r="BQ123" s="203"/>
      <c r="BR123" s="192"/>
      <c r="BS123" s="192"/>
      <c r="BT123" s="192"/>
      <c r="BU123" s="192"/>
      <c r="BV123" s="192"/>
      <c r="BW123" s="192"/>
      <c r="BX123" s="254">
        <v>46</v>
      </c>
    </row>
    <row r="124" spans="1:76" s="121" customFormat="1" ht="12" customHeight="1">
      <c r="A124" s="187">
        <v>118</v>
      </c>
      <c r="B124" s="201" t="s">
        <v>368</v>
      </c>
      <c r="C124" s="202">
        <v>11</v>
      </c>
      <c r="D124" s="203">
        <v>1960</v>
      </c>
      <c r="E124" s="204" t="s">
        <v>289</v>
      </c>
      <c r="F124" s="243">
        <v>634.1</v>
      </c>
      <c r="G124" s="243">
        <v>634.1</v>
      </c>
      <c r="H124" s="242"/>
      <c r="I124" s="202">
        <v>2509</v>
      </c>
      <c r="J124" s="203" t="s">
        <v>291</v>
      </c>
      <c r="K124" s="203">
        <v>433</v>
      </c>
      <c r="L124" s="203">
        <v>387.4</v>
      </c>
      <c r="M124" s="192"/>
      <c r="N124" s="203">
        <v>387.4</v>
      </c>
      <c r="O124" s="192"/>
      <c r="P124" s="242">
        <v>2</v>
      </c>
      <c r="Q124" s="242">
        <v>2</v>
      </c>
      <c r="R124" s="242">
        <v>4</v>
      </c>
      <c r="S124" s="242">
        <v>16</v>
      </c>
      <c r="T124" s="242">
        <v>56.1</v>
      </c>
      <c r="U124" s="202">
        <v>57.6</v>
      </c>
      <c r="V124" s="203">
        <v>7.28</v>
      </c>
      <c r="W124" s="203">
        <v>96</v>
      </c>
      <c r="X124" s="203">
        <v>5.46</v>
      </c>
      <c r="Y124" s="203">
        <v>0.78</v>
      </c>
      <c r="Z124" s="192"/>
      <c r="AA124" s="188">
        <v>3.6</v>
      </c>
      <c r="AB124" s="249">
        <v>0.72</v>
      </c>
      <c r="AC124" s="249">
        <v>4</v>
      </c>
      <c r="AD124" s="249">
        <v>0.78</v>
      </c>
      <c r="AE124" s="249">
        <v>3.24</v>
      </c>
      <c r="AF124" s="249">
        <v>134</v>
      </c>
      <c r="AG124" s="203"/>
      <c r="AH124" s="203">
        <v>77</v>
      </c>
      <c r="AI124" s="203">
        <v>97</v>
      </c>
      <c r="AJ124" s="203">
        <v>2.1</v>
      </c>
      <c r="AK124" s="203">
        <v>4.8</v>
      </c>
      <c r="AL124" s="192"/>
      <c r="AM124" s="192"/>
      <c r="AN124" s="192"/>
      <c r="AO124" s="196"/>
      <c r="AP124" s="192"/>
      <c r="AQ124" s="203">
        <v>4</v>
      </c>
      <c r="AR124" s="203">
        <v>2</v>
      </c>
      <c r="AS124" s="203">
        <v>2</v>
      </c>
      <c r="AT124" s="243">
        <v>84.6</v>
      </c>
      <c r="AU124" s="242">
        <v>16</v>
      </c>
      <c r="AV124" s="242">
        <v>48</v>
      </c>
      <c r="AW124" s="203">
        <v>256</v>
      </c>
      <c r="AX124" s="202">
        <v>6</v>
      </c>
      <c r="AY124" s="203">
        <v>1</v>
      </c>
      <c r="AZ124" s="243">
        <v>1</v>
      </c>
      <c r="BA124" s="249">
        <v>4</v>
      </c>
      <c r="BB124" s="242">
        <v>6</v>
      </c>
      <c r="BC124" s="196"/>
      <c r="BD124" s="196"/>
      <c r="BE124" s="196"/>
      <c r="BF124" s="255">
        <v>1</v>
      </c>
      <c r="BG124" s="242"/>
      <c r="BH124" s="202">
        <v>1</v>
      </c>
      <c r="BI124" s="195"/>
      <c r="BJ124" s="195"/>
      <c r="BK124" s="203">
        <v>188</v>
      </c>
      <c r="BL124" s="203"/>
      <c r="BM124" s="203">
        <v>34.4</v>
      </c>
      <c r="BN124" s="203">
        <v>37.6</v>
      </c>
      <c r="BO124" s="203">
        <v>22.4</v>
      </c>
      <c r="BP124" s="188" t="s">
        <v>422</v>
      </c>
      <c r="BQ124" s="203"/>
      <c r="BR124" s="192"/>
      <c r="BS124" s="192"/>
      <c r="BT124" s="192"/>
      <c r="BU124" s="192"/>
      <c r="BV124" s="192"/>
      <c r="BW124" s="192"/>
      <c r="BX124" s="254">
        <v>27</v>
      </c>
    </row>
    <row r="125" spans="1:76" s="121" customFormat="1" ht="12" customHeight="1">
      <c r="A125" s="187">
        <v>119</v>
      </c>
      <c r="B125" s="201" t="s">
        <v>369</v>
      </c>
      <c r="C125" s="202" t="s">
        <v>370</v>
      </c>
      <c r="D125" s="203">
        <v>1997</v>
      </c>
      <c r="E125" s="204" t="s">
        <v>289</v>
      </c>
      <c r="F125" s="243">
        <v>2290.1999999999998</v>
      </c>
      <c r="G125" s="242">
        <v>2290.1999999999998</v>
      </c>
      <c r="H125" s="242"/>
      <c r="I125" s="202">
        <v>9171</v>
      </c>
      <c r="J125" s="203" t="s">
        <v>290</v>
      </c>
      <c r="K125" s="203">
        <v>795</v>
      </c>
      <c r="L125" s="203">
        <v>587.29999999999995</v>
      </c>
      <c r="M125" s="192"/>
      <c r="N125" s="203">
        <v>587.29999999999995</v>
      </c>
      <c r="O125" s="192"/>
      <c r="P125" s="242">
        <v>4</v>
      </c>
      <c r="Q125" s="242">
        <v>3</v>
      </c>
      <c r="R125" s="242">
        <v>12</v>
      </c>
      <c r="S125" s="242">
        <v>40</v>
      </c>
      <c r="T125" s="242">
        <v>182.2</v>
      </c>
      <c r="U125" s="202">
        <v>172.8</v>
      </c>
      <c r="V125" s="203">
        <v>21.84</v>
      </c>
      <c r="W125" s="203">
        <v>288</v>
      </c>
      <c r="X125" s="203">
        <v>8.19</v>
      </c>
      <c r="Y125" s="203">
        <v>3.51</v>
      </c>
      <c r="Z125" s="192"/>
      <c r="AA125" s="188">
        <v>3.6</v>
      </c>
      <c r="AB125" s="249">
        <v>1.08</v>
      </c>
      <c r="AC125" s="249">
        <v>12</v>
      </c>
      <c r="AD125" s="249">
        <v>1.17</v>
      </c>
      <c r="AE125" s="249">
        <v>9.7200000000000006</v>
      </c>
      <c r="AF125" s="249">
        <v>146.30000000000001</v>
      </c>
      <c r="AG125" s="203"/>
      <c r="AH125" s="203">
        <v>77</v>
      </c>
      <c r="AI125" s="203">
        <v>120</v>
      </c>
      <c r="AJ125" s="203">
        <v>7.7</v>
      </c>
      <c r="AK125" s="203">
        <v>7.2</v>
      </c>
      <c r="AL125" s="192"/>
      <c r="AM125" s="192"/>
      <c r="AN125" s="192"/>
      <c r="AO125" s="196"/>
      <c r="AP125" s="192"/>
      <c r="AQ125" s="203">
        <v>6</v>
      </c>
      <c r="AR125" s="203">
        <v>9</v>
      </c>
      <c r="AS125" s="203">
        <v>3</v>
      </c>
      <c r="AT125" s="243">
        <v>77.7</v>
      </c>
      <c r="AU125" s="242">
        <v>40</v>
      </c>
      <c r="AV125" s="242">
        <v>120</v>
      </c>
      <c r="AW125" s="203">
        <v>960</v>
      </c>
      <c r="AX125" s="202">
        <v>9</v>
      </c>
      <c r="AY125" s="203">
        <v>1</v>
      </c>
      <c r="AZ125" s="243">
        <v>1</v>
      </c>
      <c r="BA125" s="249">
        <v>12</v>
      </c>
      <c r="BB125" s="242">
        <v>12</v>
      </c>
      <c r="BC125" s="196"/>
      <c r="BD125" s="196"/>
      <c r="BE125" s="196"/>
      <c r="BF125" s="255">
        <v>1</v>
      </c>
      <c r="BG125" s="242"/>
      <c r="BH125" s="202">
        <v>1</v>
      </c>
      <c r="BI125" s="195"/>
      <c r="BJ125" s="195"/>
      <c r="BK125" s="203">
        <v>172.6</v>
      </c>
      <c r="BL125" s="203"/>
      <c r="BM125" s="203">
        <v>65.900000000000006</v>
      </c>
      <c r="BN125" s="203">
        <v>112.8</v>
      </c>
      <c r="BO125" s="203">
        <v>33.6</v>
      </c>
      <c r="BP125" s="188" t="s">
        <v>422</v>
      </c>
      <c r="BQ125" s="203"/>
      <c r="BR125" s="192"/>
      <c r="BS125" s="192"/>
      <c r="BT125" s="192"/>
      <c r="BU125" s="192"/>
      <c r="BV125" s="192"/>
      <c r="BW125" s="192"/>
      <c r="BX125" s="254">
        <v>83</v>
      </c>
    </row>
    <row r="126" spans="1:76" s="121" customFormat="1" ht="12" customHeight="1">
      <c r="A126" s="187">
        <v>120</v>
      </c>
      <c r="B126" s="247" t="s">
        <v>369</v>
      </c>
      <c r="C126" s="188" t="s">
        <v>421</v>
      </c>
      <c r="D126" s="188">
        <v>2001</v>
      </c>
      <c r="E126" s="204" t="s">
        <v>289</v>
      </c>
      <c r="F126" s="188">
        <v>2315.4</v>
      </c>
      <c r="G126" s="188">
        <v>2315.4</v>
      </c>
      <c r="H126" s="246"/>
      <c r="I126" s="258">
        <v>10175</v>
      </c>
      <c r="J126" s="188" t="s">
        <v>291</v>
      </c>
      <c r="K126" s="203">
        <v>800</v>
      </c>
      <c r="L126" s="203">
        <v>590</v>
      </c>
      <c r="M126" s="246"/>
      <c r="N126" s="188">
        <v>440</v>
      </c>
      <c r="O126" s="246"/>
      <c r="P126" s="188">
        <v>4</v>
      </c>
      <c r="Q126" s="188">
        <v>3</v>
      </c>
      <c r="R126" s="188">
        <v>12</v>
      </c>
      <c r="S126" s="188">
        <v>40</v>
      </c>
      <c r="T126" s="188">
        <v>162.6</v>
      </c>
      <c r="U126" s="202">
        <v>172.8</v>
      </c>
      <c r="V126" s="203">
        <v>21.84</v>
      </c>
      <c r="W126" s="188">
        <v>216</v>
      </c>
      <c r="X126" s="188">
        <v>8.19</v>
      </c>
      <c r="Y126" s="188">
        <v>2.34</v>
      </c>
      <c r="Z126" s="188"/>
      <c r="AA126" s="188">
        <v>3.6</v>
      </c>
      <c r="AB126" s="188">
        <v>1.08</v>
      </c>
      <c r="AC126" s="188">
        <v>18</v>
      </c>
      <c r="AD126" s="188">
        <v>3.9</v>
      </c>
      <c r="AE126" s="188">
        <v>10.8</v>
      </c>
      <c r="AF126" s="249">
        <v>146.30000000000001</v>
      </c>
      <c r="AG126" s="203"/>
      <c r="AH126" s="203">
        <v>77</v>
      </c>
      <c r="AI126" s="246"/>
      <c r="AJ126" s="203">
        <v>4.8</v>
      </c>
      <c r="AK126" s="203">
        <v>9.6</v>
      </c>
      <c r="AL126" s="246"/>
      <c r="AM126" s="188">
        <v>6</v>
      </c>
      <c r="AN126" s="188">
        <v>5</v>
      </c>
      <c r="AO126" s="188">
        <v>2</v>
      </c>
      <c r="AP126" s="246"/>
      <c r="AQ126" s="188">
        <v>6</v>
      </c>
      <c r="AR126" s="188">
        <v>6</v>
      </c>
      <c r="AS126" s="188">
        <v>12</v>
      </c>
      <c r="AT126" s="188">
        <v>98</v>
      </c>
      <c r="AU126" s="188">
        <v>180</v>
      </c>
      <c r="AV126" s="188">
        <v>360</v>
      </c>
      <c r="AW126" s="188">
        <v>1890</v>
      </c>
      <c r="AX126" s="188">
        <v>6</v>
      </c>
      <c r="AY126" s="188">
        <v>1</v>
      </c>
      <c r="AZ126" s="188">
        <v>1</v>
      </c>
      <c r="BA126" s="188">
        <v>18</v>
      </c>
      <c r="BB126" s="246"/>
      <c r="BC126" s="246"/>
      <c r="BD126" s="246"/>
      <c r="BE126" s="246"/>
      <c r="BF126" s="188">
        <v>1</v>
      </c>
      <c r="BG126" s="188"/>
      <c r="BH126" s="188">
        <v>1</v>
      </c>
      <c r="BI126" s="246"/>
      <c r="BJ126" s="246"/>
      <c r="BK126" s="188">
        <v>469</v>
      </c>
      <c r="BL126" s="246"/>
      <c r="BM126" s="188">
        <v>86</v>
      </c>
      <c r="BN126" s="188">
        <v>165</v>
      </c>
      <c r="BO126" s="188"/>
      <c r="BP126" s="188" t="s">
        <v>422</v>
      </c>
      <c r="BQ126" s="246"/>
      <c r="BR126" s="246"/>
      <c r="BS126" s="246"/>
      <c r="BT126" s="246"/>
      <c r="BU126" s="246"/>
      <c r="BV126" s="246"/>
      <c r="BW126" s="246"/>
      <c r="BX126" s="188">
        <v>98</v>
      </c>
    </row>
    <row r="127" spans="1:76" s="121" customFormat="1" ht="12" customHeight="1">
      <c r="A127" s="187">
        <v>121</v>
      </c>
      <c r="B127" s="201" t="s">
        <v>371</v>
      </c>
      <c r="C127" s="202">
        <v>1</v>
      </c>
      <c r="D127" s="203">
        <v>1962</v>
      </c>
      <c r="E127" s="204" t="s">
        <v>289</v>
      </c>
      <c r="F127" s="243">
        <v>621.6</v>
      </c>
      <c r="G127" s="242">
        <v>588.9</v>
      </c>
      <c r="H127" s="242">
        <v>32.700000000000003</v>
      </c>
      <c r="I127" s="202">
        <v>2649</v>
      </c>
      <c r="J127" s="203" t="s">
        <v>291</v>
      </c>
      <c r="K127" s="203">
        <v>427</v>
      </c>
      <c r="L127" s="203">
        <v>381.8</v>
      </c>
      <c r="M127" s="192"/>
      <c r="N127" s="203"/>
      <c r="O127" s="192"/>
      <c r="P127" s="242">
        <v>2</v>
      </c>
      <c r="Q127" s="242">
        <v>2</v>
      </c>
      <c r="R127" s="242">
        <v>4</v>
      </c>
      <c r="S127" s="242">
        <v>16</v>
      </c>
      <c r="T127" s="242">
        <v>52</v>
      </c>
      <c r="U127" s="202">
        <v>57.6</v>
      </c>
      <c r="V127" s="203">
        <v>7.28</v>
      </c>
      <c r="W127" s="203">
        <v>96</v>
      </c>
      <c r="X127" s="203">
        <v>5.46</v>
      </c>
      <c r="Y127" s="203">
        <v>0.78</v>
      </c>
      <c r="Z127" s="192"/>
      <c r="AA127" s="188">
        <v>3.6</v>
      </c>
      <c r="AB127" s="249">
        <v>0.72</v>
      </c>
      <c r="AC127" s="249">
        <v>4</v>
      </c>
      <c r="AD127" s="249">
        <v>0.78</v>
      </c>
      <c r="AE127" s="249">
        <v>3.24</v>
      </c>
      <c r="AF127" s="249">
        <v>133.4</v>
      </c>
      <c r="AG127" s="203"/>
      <c r="AH127" s="203">
        <v>28</v>
      </c>
      <c r="AI127" s="203">
        <v>36</v>
      </c>
      <c r="AJ127" s="203">
        <v>2.6</v>
      </c>
      <c r="AK127" s="203">
        <v>4.8</v>
      </c>
      <c r="AL127" s="192"/>
      <c r="AM127" s="192"/>
      <c r="AN127" s="192"/>
      <c r="AO127" s="196"/>
      <c r="AP127" s="192"/>
      <c r="AQ127" s="203">
        <v>4</v>
      </c>
      <c r="AR127" s="203">
        <v>2</v>
      </c>
      <c r="AS127" s="203">
        <v>2</v>
      </c>
      <c r="AT127" s="243">
        <v>84</v>
      </c>
      <c r="AU127" s="242">
        <v>16</v>
      </c>
      <c r="AV127" s="242">
        <v>48</v>
      </c>
      <c r="AW127" s="203">
        <v>256</v>
      </c>
      <c r="AX127" s="202">
        <v>6</v>
      </c>
      <c r="AY127" s="203">
        <v>1</v>
      </c>
      <c r="AZ127" s="243">
        <v>1</v>
      </c>
      <c r="BA127" s="249">
        <v>4</v>
      </c>
      <c r="BB127" s="242">
        <v>6</v>
      </c>
      <c r="BC127" s="196"/>
      <c r="BD127" s="196"/>
      <c r="BE127" s="196"/>
      <c r="BF127" s="255"/>
      <c r="BG127" s="242"/>
      <c r="BH127" s="202">
        <v>1</v>
      </c>
      <c r="BI127" s="195"/>
      <c r="BJ127" s="195"/>
      <c r="BK127" s="203">
        <v>186.8</v>
      </c>
      <c r="BL127" s="203"/>
      <c r="BM127" s="203">
        <v>34.200000000000003</v>
      </c>
      <c r="BN127" s="203">
        <v>37.6</v>
      </c>
      <c r="BO127" s="203">
        <v>22.4</v>
      </c>
      <c r="BP127" s="188" t="s">
        <v>422</v>
      </c>
      <c r="BQ127" s="203"/>
      <c r="BR127" s="192"/>
      <c r="BS127" s="192"/>
      <c r="BT127" s="192"/>
      <c r="BU127" s="192"/>
      <c r="BV127" s="192"/>
      <c r="BW127" s="192"/>
      <c r="BX127" s="254">
        <v>30</v>
      </c>
    </row>
    <row r="128" spans="1:76" s="121" customFormat="1" ht="12" customHeight="1">
      <c r="A128" s="187">
        <v>122</v>
      </c>
      <c r="B128" s="201" t="s">
        <v>371</v>
      </c>
      <c r="C128" s="202">
        <v>3</v>
      </c>
      <c r="D128" s="203">
        <v>1962</v>
      </c>
      <c r="E128" s="204" t="s">
        <v>289</v>
      </c>
      <c r="F128" s="243">
        <v>634.79999999999995</v>
      </c>
      <c r="G128" s="243">
        <v>579.20000000000005</v>
      </c>
      <c r="H128" s="242">
        <v>55.6</v>
      </c>
      <c r="I128" s="202">
        <v>2617</v>
      </c>
      <c r="J128" s="203" t="s">
        <v>291</v>
      </c>
      <c r="K128" s="203">
        <v>429</v>
      </c>
      <c r="L128" s="203">
        <v>321.7</v>
      </c>
      <c r="M128" s="192"/>
      <c r="N128" s="203">
        <v>321.7</v>
      </c>
      <c r="O128" s="192"/>
      <c r="P128" s="242">
        <v>2</v>
      </c>
      <c r="Q128" s="242">
        <v>2</v>
      </c>
      <c r="R128" s="242">
        <v>4</v>
      </c>
      <c r="S128" s="242">
        <v>16</v>
      </c>
      <c r="T128" s="242">
        <v>95</v>
      </c>
      <c r="U128" s="202">
        <v>57.6</v>
      </c>
      <c r="V128" s="203">
        <v>7.28</v>
      </c>
      <c r="W128" s="203">
        <v>96</v>
      </c>
      <c r="X128" s="203">
        <v>5.46</v>
      </c>
      <c r="Y128" s="203">
        <v>0.78</v>
      </c>
      <c r="Z128" s="192"/>
      <c r="AA128" s="188">
        <v>3.6</v>
      </c>
      <c r="AB128" s="249">
        <v>0.72</v>
      </c>
      <c r="AC128" s="249">
        <v>4</v>
      </c>
      <c r="AD128" s="249">
        <v>0.78</v>
      </c>
      <c r="AE128" s="249">
        <v>3.24</v>
      </c>
      <c r="AF128" s="249">
        <v>121.1</v>
      </c>
      <c r="AG128" s="203"/>
      <c r="AH128" s="203">
        <v>38</v>
      </c>
      <c r="AI128" s="203">
        <v>47</v>
      </c>
      <c r="AJ128" s="203">
        <v>2.7</v>
      </c>
      <c r="AK128" s="203">
        <v>4.8</v>
      </c>
      <c r="AL128" s="192"/>
      <c r="AM128" s="192"/>
      <c r="AN128" s="192"/>
      <c r="AO128" s="196"/>
      <c r="AP128" s="192"/>
      <c r="AQ128" s="203">
        <v>4</v>
      </c>
      <c r="AR128" s="203">
        <v>2</v>
      </c>
      <c r="AS128" s="203">
        <v>2</v>
      </c>
      <c r="AT128" s="243">
        <v>73</v>
      </c>
      <c r="AU128" s="242">
        <v>16</v>
      </c>
      <c r="AV128" s="242">
        <v>48</v>
      </c>
      <c r="AW128" s="203">
        <v>256</v>
      </c>
      <c r="AX128" s="202">
        <v>6</v>
      </c>
      <c r="AY128" s="203">
        <v>1</v>
      </c>
      <c r="AZ128" s="243">
        <v>1</v>
      </c>
      <c r="BA128" s="249">
        <v>4</v>
      </c>
      <c r="BB128" s="242">
        <v>6</v>
      </c>
      <c r="BC128" s="196"/>
      <c r="BD128" s="196"/>
      <c r="BE128" s="196"/>
      <c r="BF128" s="255"/>
      <c r="BG128" s="242"/>
      <c r="BH128" s="202">
        <v>1</v>
      </c>
      <c r="BI128" s="195"/>
      <c r="BJ128" s="195"/>
      <c r="BK128" s="203">
        <v>162.19999999999999</v>
      </c>
      <c r="BL128" s="203"/>
      <c r="BM128" s="203">
        <v>34.299999999999997</v>
      </c>
      <c r="BN128" s="203">
        <v>37.6</v>
      </c>
      <c r="BO128" s="203">
        <v>22.4</v>
      </c>
      <c r="BP128" s="188" t="s">
        <v>422</v>
      </c>
      <c r="BQ128" s="203"/>
      <c r="BR128" s="192"/>
      <c r="BS128" s="192"/>
      <c r="BT128" s="192"/>
      <c r="BU128" s="192"/>
      <c r="BV128" s="192"/>
      <c r="BW128" s="192"/>
      <c r="BX128" s="254">
        <v>15</v>
      </c>
    </row>
    <row r="129" spans="1:76" s="121" customFormat="1" ht="12" customHeight="1">
      <c r="A129" s="187">
        <v>123</v>
      </c>
      <c r="B129" s="201" t="s">
        <v>371</v>
      </c>
      <c r="C129" s="202">
        <v>4</v>
      </c>
      <c r="D129" s="203">
        <v>1960</v>
      </c>
      <c r="E129" s="204" t="s">
        <v>289</v>
      </c>
      <c r="F129" s="243">
        <v>614.4</v>
      </c>
      <c r="G129" s="243">
        <v>576.5</v>
      </c>
      <c r="H129" s="242">
        <v>37.9</v>
      </c>
      <c r="I129" s="202">
        <v>2501</v>
      </c>
      <c r="J129" s="203" t="s">
        <v>291</v>
      </c>
      <c r="K129" s="203">
        <v>423.9</v>
      </c>
      <c r="L129" s="203">
        <v>377.3</v>
      </c>
      <c r="M129" s="192"/>
      <c r="N129" s="203"/>
      <c r="O129" s="192"/>
      <c r="P129" s="242">
        <v>2</v>
      </c>
      <c r="Q129" s="242">
        <v>2</v>
      </c>
      <c r="R129" s="242">
        <v>4</v>
      </c>
      <c r="S129" s="242">
        <v>16</v>
      </c>
      <c r="T129" s="242">
        <v>57.8</v>
      </c>
      <c r="U129" s="202">
        <v>57.6</v>
      </c>
      <c r="V129" s="203">
        <v>7.28</v>
      </c>
      <c r="W129" s="203">
        <v>96</v>
      </c>
      <c r="X129" s="203">
        <v>5.46</v>
      </c>
      <c r="Y129" s="203">
        <v>0.78</v>
      </c>
      <c r="Z129" s="192"/>
      <c r="AA129" s="188">
        <v>3.6</v>
      </c>
      <c r="AB129" s="249">
        <v>0.72</v>
      </c>
      <c r="AC129" s="249">
        <v>4</v>
      </c>
      <c r="AD129" s="249">
        <v>0.78</v>
      </c>
      <c r="AE129" s="249">
        <v>3.24</v>
      </c>
      <c r="AF129" s="249">
        <v>133</v>
      </c>
      <c r="AG129" s="203"/>
      <c r="AH129" s="203">
        <v>48</v>
      </c>
      <c r="AI129" s="203">
        <v>60</v>
      </c>
      <c r="AJ129" s="203">
        <v>3.7</v>
      </c>
      <c r="AK129" s="203">
        <v>4.8</v>
      </c>
      <c r="AL129" s="192"/>
      <c r="AM129" s="192"/>
      <c r="AN129" s="192"/>
      <c r="AO129" s="196"/>
      <c r="AP129" s="192"/>
      <c r="AQ129" s="203">
        <v>4</v>
      </c>
      <c r="AR129" s="203">
        <v>2</v>
      </c>
      <c r="AS129" s="203">
        <v>2</v>
      </c>
      <c r="AT129" s="243">
        <v>83.7</v>
      </c>
      <c r="AU129" s="242">
        <v>16</v>
      </c>
      <c r="AV129" s="242">
        <v>48</v>
      </c>
      <c r="AW129" s="203">
        <v>256</v>
      </c>
      <c r="AX129" s="202">
        <v>6</v>
      </c>
      <c r="AY129" s="203">
        <v>1</v>
      </c>
      <c r="AZ129" s="243">
        <v>1</v>
      </c>
      <c r="BA129" s="249">
        <v>4</v>
      </c>
      <c r="BB129" s="242">
        <v>6</v>
      </c>
      <c r="BC129" s="196"/>
      <c r="BD129" s="196"/>
      <c r="BE129" s="196"/>
      <c r="BF129" s="255"/>
      <c r="BG129" s="242"/>
      <c r="BH129" s="202">
        <v>1</v>
      </c>
      <c r="BI129" s="195"/>
      <c r="BJ129" s="195"/>
      <c r="BK129" s="203">
        <v>186</v>
      </c>
      <c r="BL129" s="203"/>
      <c r="BM129" s="203">
        <v>34.1</v>
      </c>
      <c r="BN129" s="203">
        <v>37.6</v>
      </c>
      <c r="BO129" s="203">
        <v>22.4</v>
      </c>
      <c r="BP129" s="188" t="s">
        <v>422</v>
      </c>
      <c r="BQ129" s="203"/>
      <c r="BR129" s="192"/>
      <c r="BS129" s="192"/>
      <c r="BT129" s="192"/>
      <c r="BU129" s="192"/>
      <c r="BV129" s="192"/>
      <c r="BW129" s="192"/>
      <c r="BX129" s="254">
        <v>18</v>
      </c>
    </row>
    <row r="130" spans="1:76" s="121" customFormat="1" ht="12" customHeight="1">
      <c r="A130" s="187">
        <v>124</v>
      </c>
      <c r="B130" s="201" t="s">
        <v>371</v>
      </c>
      <c r="C130" s="202">
        <v>5</v>
      </c>
      <c r="D130" s="203">
        <v>1960</v>
      </c>
      <c r="E130" s="204" t="s">
        <v>289</v>
      </c>
      <c r="F130" s="243">
        <v>640</v>
      </c>
      <c r="G130" s="243">
        <v>479.9</v>
      </c>
      <c r="H130" s="242">
        <v>160.1</v>
      </c>
      <c r="I130" s="202">
        <v>3278</v>
      </c>
      <c r="J130" s="203" t="s">
        <v>291</v>
      </c>
      <c r="K130" s="203">
        <v>492</v>
      </c>
      <c r="L130" s="203">
        <v>278.5</v>
      </c>
      <c r="M130" s="192"/>
      <c r="N130" s="203">
        <v>278.5</v>
      </c>
      <c r="O130" s="192"/>
      <c r="P130" s="242">
        <v>2</v>
      </c>
      <c r="Q130" s="242">
        <v>2</v>
      </c>
      <c r="R130" s="242">
        <v>4</v>
      </c>
      <c r="S130" s="242">
        <v>10</v>
      </c>
      <c r="T130" s="242">
        <v>40.200000000000003</v>
      </c>
      <c r="U130" s="202">
        <v>57.6</v>
      </c>
      <c r="V130" s="203">
        <v>7.28</v>
      </c>
      <c r="W130" s="203">
        <v>96</v>
      </c>
      <c r="X130" s="203">
        <v>5.46</v>
      </c>
      <c r="Y130" s="203">
        <v>0.78</v>
      </c>
      <c r="Z130" s="192"/>
      <c r="AA130" s="188">
        <v>3.6</v>
      </c>
      <c r="AB130" s="249">
        <v>0.72</v>
      </c>
      <c r="AC130" s="249">
        <v>4</v>
      </c>
      <c r="AD130" s="249">
        <v>0.78</v>
      </c>
      <c r="AE130" s="249">
        <v>3.24</v>
      </c>
      <c r="AF130" s="249">
        <v>136</v>
      </c>
      <c r="AG130" s="203"/>
      <c r="AH130" s="203">
        <v>23</v>
      </c>
      <c r="AI130" s="203">
        <v>29</v>
      </c>
      <c r="AJ130" s="203">
        <v>2.7</v>
      </c>
      <c r="AK130" s="203">
        <v>4.8</v>
      </c>
      <c r="AL130" s="192"/>
      <c r="AM130" s="192"/>
      <c r="AN130" s="192"/>
      <c r="AO130" s="196"/>
      <c r="AP130" s="192"/>
      <c r="AQ130" s="203">
        <v>4</v>
      </c>
      <c r="AR130" s="203">
        <v>2</v>
      </c>
      <c r="AS130" s="203">
        <v>2</v>
      </c>
      <c r="AT130" s="243">
        <v>86.4</v>
      </c>
      <c r="AU130" s="242">
        <v>10</v>
      </c>
      <c r="AV130" s="242">
        <v>30</v>
      </c>
      <c r="AW130" s="203">
        <v>160</v>
      </c>
      <c r="AX130" s="202">
        <v>6</v>
      </c>
      <c r="AY130" s="203">
        <v>1</v>
      </c>
      <c r="AZ130" s="243">
        <v>1</v>
      </c>
      <c r="BA130" s="249">
        <v>4</v>
      </c>
      <c r="BB130" s="242">
        <v>6</v>
      </c>
      <c r="BC130" s="196"/>
      <c r="BD130" s="196"/>
      <c r="BE130" s="196"/>
      <c r="BF130" s="255"/>
      <c r="BG130" s="242"/>
      <c r="BH130" s="202">
        <v>1</v>
      </c>
      <c r="BI130" s="195"/>
      <c r="BJ130" s="195"/>
      <c r="BK130" s="203">
        <v>192</v>
      </c>
      <c r="BL130" s="203"/>
      <c r="BM130" s="203">
        <v>33.1</v>
      </c>
      <c r="BN130" s="203">
        <v>37.6</v>
      </c>
      <c r="BO130" s="203">
        <v>22.4</v>
      </c>
      <c r="BP130" s="188" t="s">
        <v>422</v>
      </c>
      <c r="BQ130" s="203"/>
      <c r="BR130" s="192"/>
      <c r="BS130" s="192"/>
      <c r="BT130" s="192"/>
      <c r="BU130" s="192"/>
      <c r="BV130" s="192"/>
      <c r="BW130" s="192"/>
      <c r="BX130" s="254">
        <v>20</v>
      </c>
    </row>
    <row r="131" spans="1:76" s="121" customFormat="1" ht="12" customHeight="1">
      <c r="A131" s="187">
        <v>125</v>
      </c>
      <c r="B131" s="201" t="s">
        <v>371</v>
      </c>
      <c r="C131" s="202">
        <v>6</v>
      </c>
      <c r="D131" s="203">
        <v>1961</v>
      </c>
      <c r="E131" s="204" t="s">
        <v>289</v>
      </c>
      <c r="F131" s="243">
        <v>621.4</v>
      </c>
      <c r="G131" s="243">
        <v>621.4</v>
      </c>
      <c r="H131" s="242"/>
      <c r="I131" s="202">
        <v>2544</v>
      </c>
      <c r="J131" s="203" t="s">
        <v>291</v>
      </c>
      <c r="K131" s="203">
        <v>428</v>
      </c>
      <c r="L131" s="203">
        <v>381.8</v>
      </c>
      <c r="M131" s="192"/>
      <c r="N131" s="203"/>
      <c r="O131" s="192"/>
      <c r="P131" s="242">
        <v>2</v>
      </c>
      <c r="Q131" s="242">
        <v>2</v>
      </c>
      <c r="R131" s="242">
        <v>4</v>
      </c>
      <c r="S131" s="242">
        <v>15</v>
      </c>
      <c r="T131" s="242">
        <v>57.7</v>
      </c>
      <c r="U131" s="202">
        <v>57.6</v>
      </c>
      <c r="V131" s="203">
        <v>7.28</v>
      </c>
      <c r="W131" s="203">
        <v>96</v>
      </c>
      <c r="X131" s="203">
        <v>5.46</v>
      </c>
      <c r="Y131" s="203">
        <v>0.78</v>
      </c>
      <c r="Z131" s="192"/>
      <c r="AA131" s="188">
        <v>3.6</v>
      </c>
      <c r="AB131" s="249">
        <v>0.72</v>
      </c>
      <c r="AC131" s="249">
        <v>4</v>
      </c>
      <c r="AD131" s="249">
        <v>0.78</v>
      </c>
      <c r="AE131" s="249">
        <v>3.24</v>
      </c>
      <c r="AF131" s="249">
        <v>133.4</v>
      </c>
      <c r="AG131" s="203"/>
      <c r="AH131" s="203">
        <v>52</v>
      </c>
      <c r="AI131" s="203">
        <v>65</v>
      </c>
      <c r="AJ131" s="203">
        <v>3.7</v>
      </c>
      <c r="AK131" s="203">
        <v>4.8</v>
      </c>
      <c r="AL131" s="192"/>
      <c r="AM131" s="192"/>
      <c r="AN131" s="192"/>
      <c r="AO131" s="196"/>
      <c r="AP131" s="192"/>
      <c r="AQ131" s="203">
        <v>4</v>
      </c>
      <c r="AR131" s="203">
        <v>2</v>
      </c>
      <c r="AS131" s="203">
        <v>2</v>
      </c>
      <c r="AT131" s="243">
        <v>84</v>
      </c>
      <c r="AU131" s="242">
        <v>15</v>
      </c>
      <c r="AV131" s="242">
        <v>45</v>
      </c>
      <c r="AW131" s="203">
        <v>240</v>
      </c>
      <c r="AX131" s="202">
        <v>6</v>
      </c>
      <c r="AY131" s="203">
        <v>1</v>
      </c>
      <c r="AZ131" s="243">
        <v>1</v>
      </c>
      <c r="BA131" s="249">
        <v>4</v>
      </c>
      <c r="BB131" s="242">
        <v>6</v>
      </c>
      <c r="BC131" s="196"/>
      <c r="BD131" s="196"/>
      <c r="BE131" s="196"/>
      <c r="BF131" s="255">
        <v>1</v>
      </c>
      <c r="BG131" s="242"/>
      <c r="BH131" s="202">
        <v>1</v>
      </c>
      <c r="BI131" s="195"/>
      <c r="BJ131" s="195"/>
      <c r="BK131" s="203">
        <v>186.8</v>
      </c>
      <c r="BL131" s="203"/>
      <c r="BM131" s="203">
        <v>34.200000000000003</v>
      </c>
      <c r="BN131" s="203">
        <v>37.6</v>
      </c>
      <c r="BO131" s="203">
        <v>22.4</v>
      </c>
      <c r="BP131" s="188" t="s">
        <v>422</v>
      </c>
      <c r="BQ131" s="203"/>
      <c r="BR131" s="192"/>
      <c r="BS131" s="192"/>
      <c r="BT131" s="192"/>
      <c r="BU131" s="192"/>
      <c r="BV131" s="192"/>
      <c r="BW131" s="192"/>
      <c r="BX131" s="254">
        <v>24</v>
      </c>
    </row>
    <row r="132" spans="1:76" s="121" customFormat="1" ht="12" customHeight="1">
      <c r="A132" s="187">
        <v>126</v>
      </c>
      <c r="B132" s="201" t="s">
        <v>371</v>
      </c>
      <c r="C132" s="202">
        <v>7</v>
      </c>
      <c r="D132" s="203">
        <v>1965</v>
      </c>
      <c r="E132" s="204" t="s">
        <v>289</v>
      </c>
      <c r="F132" s="243">
        <v>2213.5</v>
      </c>
      <c r="G132" s="242">
        <v>1670.9</v>
      </c>
      <c r="H132" s="242">
        <v>542.6</v>
      </c>
      <c r="I132" s="202">
        <v>9136</v>
      </c>
      <c r="J132" s="203" t="s">
        <v>291</v>
      </c>
      <c r="K132" s="203">
        <v>689</v>
      </c>
      <c r="L132" s="203">
        <v>620.1</v>
      </c>
      <c r="M132" s="192"/>
      <c r="N132" s="203"/>
      <c r="O132" s="192"/>
      <c r="P132" s="242">
        <v>4</v>
      </c>
      <c r="Q132" s="242">
        <v>3</v>
      </c>
      <c r="R132" s="242">
        <v>12</v>
      </c>
      <c r="S132" s="242">
        <v>36</v>
      </c>
      <c r="T132" s="242">
        <v>171</v>
      </c>
      <c r="U132" s="202">
        <v>172.8</v>
      </c>
      <c r="V132" s="203">
        <v>21.84</v>
      </c>
      <c r="W132" s="203">
        <v>288</v>
      </c>
      <c r="X132" s="203">
        <v>8.19</v>
      </c>
      <c r="Y132" s="203">
        <v>3.51</v>
      </c>
      <c r="Z132" s="192"/>
      <c r="AA132" s="188">
        <v>3.6</v>
      </c>
      <c r="AB132" s="249">
        <v>1.08</v>
      </c>
      <c r="AC132" s="249">
        <v>12</v>
      </c>
      <c r="AD132" s="249">
        <v>1.17</v>
      </c>
      <c r="AE132" s="249">
        <v>9.7200000000000006</v>
      </c>
      <c r="AF132" s="249">
        <v>194</v>
      </c>
      <c r="AG132" s="203"/>
      <c r="AH132" s="203">
        <v>57</v>
      </c>
      <c r="AI132" s="203">
        <v>72</v>
      </c>
      <c r="AJ132" s="203">
        <v>2.9</v>
      </c>
      <c r="AK132" s="203">
        <v>7.2</v>
      </c>
      <c r="AL132" s="192"/>
      <c r="AM132" s="192"/>
      <c r="AN132" s="192"/>
      <c r="AO132" s="196"/>
      <c r="AP132" s="192"/>
      <c r="AQ132" s="203">
        <v>6</v>
      </c>
      <c r="AR132" s="203">
        <v>9</v>
      </c>
      <c r="AS132" s="203">
        <v>3</v>
      </c>
      <c r="AT132" s="243">
        <v>120.6</v>
      </c>
      <c r="AU132" s="242">
        <v>36</v>
      </c>
      <c r="AV132" s="242">
        <v>108</v>
      </c>
      <c r="AW132" s="203">
        <v>936</v>
      </c>
      <c r="AX132" s="202">
        <v>9</v>
      </c>
      <c r="AY132" s="203">
        <v>1</v>
      </c>
      <c r="AZ132" s="243">
        <v>1</v>
      </c>
      <c r="BA132" s="249">
        <v>12</v>
      </c>
      <c r="BB132" s="242">
        <v>15</v>
      </c>
      <c r="BC132" s="196"/>
      <c r="BD132" s="196"/>
      <c r="BE132" s="196"/>
      <c r="BF132" s="255"/>
      <c r="BG132" s="242"/>
      <c r="BH132" s="202">
        <v>1</v>
      </c>
      <c r="BI132" s="195"/>
      <c r="BJ132" s="195"/>
      <c r="BK132" s="203">
        <v>268</v>
      </c>
      <c r="BL132" s="203"/>
      <c r="BM132" s="203">
        <v>54.3</v>
      </c>
      <c r="BN132" s="203">
        <v>112.8</v>
      </c>
      <c r="BO132" s="203">
        <v>33.6</v>
      </c>
      <c r="BP132" s="188" t="s">
        <v>422</v>
      </c>
      <c r="BQ132" s="203"/>
      <c r="BR132" s="192"/>
      <c r="BS132" s="192"/>
      <c r="BT132" s="192"/>
      <c r="BU132" s="192"/>
      <c r="BV132" s="192"/>
      <c r="BW132" s="192">
        <v>7</v>
      </c>
      <c r="BX132" s="254">
        <v>67</v>
      </c>
    </row>
    <row r="133" spans="1:76" s="121" customFormat="1" ht="12" customHeight="1">
      <c r="A133" s="187">
        <v>127</v>
      </c>
      <c r="B133" s="201" t="s">
        <v>371</v>
      </c>
      <c r="C133" s="202">
        <v>8</v>
      </c>
      <c r="D133" s="203">
        <v>1965</v>
      </c>
      <c r="E133" s="204" t="s">
        <v>289</v>
      </c>
      <c r="F133" s="243">
        <v>1287.7</v>
      </c>
      <c r="G133" s="243">
        <v>1171.5999999999999</v>
      </c>
      <c r="H133" s="242">
        <v>116.1</v>
      </c>
      <c r="I133" s="202">
        <v>5042</v>
      </c>
      <c r="J133" s="203" t="s">
        <v>291</v>
      </c>
      <c r="K133" s="203">
        <v>442</v>
      </c>
      <c r="L133" s="203">
        <v>364</v>
      </c>
      <c r="M133" s="192"/>
      <c r="N133" s="203">
        <v>364</v>
      </c>
      <c r="O133" s="192"/>
      <c r="P133" s="242">
        <v>4</v>
      </c>
      <c r="Q133" s="242">
        <v>2</v>
      </c>
      <c r="R133" s="242">
        <v>8</v>
      </c>
      <c r="S133" s="242">
        <v>32</v>
      </c>
      <c r="T133" s="242">
        <v>99.3</v>
      </c>
      <c r="U133" s="202">
        <v>115.2</v>
      </c>
      <c r="V133" s="203">
        <v>14.56</v>
      </c>
      <c r="W133" s="203">
        <v>192</v>
      </c>
      <c r="X133" s="203">
        <v>5.46</v>
      </c>
      <c r="Y133" s="203">
        <v>2.34</v>
      </c>
      <c r="Z133" s="192"/>
      <c r="AA133" s="188">
        <v>3.6</v>
      </c>
      <c r="AB133" s="249">
        <v>0.72</v>
      </c>
      <c r="AC133" s="249">
        <v>8</v>
      </c>
      <c r="AD133" s="249">
        <v>0.78</v>
      </c>
      <c r="AE133" s="249">
        <v>6.48</v>
      </c>
      <c r="AF133" s="249">
        <v>135</v>
      </c>
      <c r="AG133" s="203"/>
      <c r="AH133" s="203">
        <v>54</v>
      </c>
      <c r="AI133" s="203">
        <v>67</v>
      </c>
      <c r="AJ133" s="203">
        <v>1.6</v>
      </c>
      <c r="AK133" s="203">
        <v>4.8</v>
      </c>
      <c r="AL133" s="192"/>
      <c r="AM133" s="192"/>
      <c r="AN133" s="192"/>
      <c r="AO133" s="196"/>
      <c r="AP133" s="192"/>
      <c r="AQ133" s="203">
        <v>4</v>
      </c>
      <c r="AR133" s="203">
        <v>6</v>
      </c>
      <c r="AS133" s="203">
        <v>2</v>
      </c>
      <c r="AT133" s="243">
        <v>85.5</v>
      </c>
      <c r="AU133" s="242">
        <v>32</v>
      </c>
      <c r="AV133" s="242">
        <v>96</v>
      </c>
      <c r="AW133" s="203">
        <v>832</v>
      </c>
      <c r="AX133" s="202">
        <v>6</v>
      </c>
      <c r="AY133" s="203">
        <v>1</v>
      </c>
      <c r="AZ133" s="243">
        <v>1</v>
      </c>
      <c r="BA133" s="249">
        <v>8</v>
      </c>
      <c r="BB133" s="242">
        <v>10</v>
      </c>
      <c r="BC133" s="196"/>
      <c r="BD133" s="196"/>
      <c r="BE133" s="196"/>
      <c r="BF133" s="255"/>
      <c r="BG133" s="242"/>
      <c r="BH133" s="202">
        <v>1</v>
      </c>
      <c r="BI133" s="195"/>
      <c r="BJ133" s="195"/>
      <c r="BK133" s="203">
        <v>190</v>
      </c>
      <c r="BL133" s="203"/>
      <c r="BM133" s="203">
        <v>34.799999999999997</v>
      </c>
      <c r="BN133" s="203">
        <v>75.2</v>
      </c>
      <c r="BO133" s="203">
        <v>22.4</v>
      </c>
      <c r="BP133" s="188" t="s">
        <v>422</v>
      </c>
      <c r="BQ133" s="203"/>
      <c r="BR133" s="192"/>
      <c r="BS133" s="192"/>
      <c r="BT133" s="192"/>
      <c r="BU133" s="192"/>
      <c r="BV133" s="192"/>
      <c r="BW133" s="192"/>
      <c r="BX133" s="254">
        <v>52</v>
      </c>
    </row>
    <row r="134" spans="1:76" s="121" customFormat="1" ht="12" customHeight="1">
      <c r="A134" s="187">
        <v>128</v>
      </c>
      <c r="B134" s="201" t="s">
        <v>371</v>
      </c>
      <c r="C134" s="202">
        <v>10</v>
      </c>
      <c r="D134" s="203">
        <v>1965</v>
      </c>
      <c r="E134" s="204" t="s">
        <v>289</v>
      </c>
      <c r="F134" s="243">
        <v>1294.2</v>
      </c>
      <c r="G134" s="243">
        <v>1179.3</v>
      </c>
      <c r="H134" s="242">
        <v>115.8</v>
      </c>
      <c r="I134" s="202">
        <v>5126</v>
      </c>
      <c r="J134" s="203" t="s">
        <v>291</v>
      </c>
      <c r="K134" s="203">
        <v>440</v>
      </c>
      <c r="L134" s="203">
        <v>392.1</v>
      </c>
      <c r="M134" s="192"/>
      <c r="N134" s="203"/>
      <c r="O134" s="192"/>
      <c r="P134" s="242">
        <v>4</v>
      </c>
      <c r="Q134" s="242">
        <v>2</v>
      </c>
      <c r="R134" s="242">
        <v>8</v>
      </c>
      <c r="S134" s="242">
        <v>31</v>
      </c>
      <c r="T134" s="242">
        <v>118.1</v>
      </c>
      <c r="U134" s="202">
        <v>115.2</v>
      </c>
      <c r="V134" s="203">
        <v>14.56</v>
      </c>
      <c r="W134" s="203">
        <v>192</v>
      </c>
      <c r="X134" s="203">
        <v>5.46</v>
      </c>
      <c r="Y134" s="203">
        <v>2.34</v>
      </c>
      <c r="Z134" s="192"/>
      <c r="AA134" s="188">
        <v>3.6</v>
      </c>
      <c r="AB134" s="249">
        <v>0.72</v>
      </c>
      <c r="AC134" s="249">
        <v>8</v>
      </c>
      <c r="AD134" s="249">
        <v>0.78</v>
      </c>
      <c r="AE134" s="249">
        <v>6.48</v>
      </c>
      <c r="AF134" s="249">
        <v>134.80000000000001</v>
      </c>
      <c r="AG134" s="203"/>
      <c r="AH134" s="203">
        <v>106</v>
      </c>
      <c r="AI134" s="203">
        <v>132</v>
      </c>
      <c r="AJ134" s="203">
        <v>1.6</v>
      </c>
      <c r="AK134" s="203">
        <v>4.8</v>
      </c>
      <c r="AL134" s="192"/>
      <c r="AM134" s="192"/>
      <c r="AN134" s="192"/>
      <c r="AO134" s="196"/>
      <c r="AP134" s="192"/>
      <c r="AQ134" s="203">
        <v>4</v>
      </c>
      <c r="AR134" s="203">
        <v>6</v>
      </c>
      <c r="AS134" s="203">
        <v>2</v>
      </c>
      <c r="AT134" s="243">
        <v>85.3</v>
      </c>
      <c r="AU134" s="242">
        <v>31</v>
      </c>
      <c r="AV134" s="242">
        <v>93</v>
      </c>
      <c r="AW134" s="203">
        <v>806</v>
      </c>
      <c r="AX134" s="202">
        <v>6</v>
      </c>
      <c r="AY134" s="203">
        <v>1</v>
      </c>
      <c r="AZ134" s="243">
        <v>1</v>
      </c>
      <c r="BA134" s="249">
        <v>8</v>
      </c>
      <c r="BB134" s="242">
        <v>10</v>
      </c>
      <c r="BC134" s="196"/>
      <c r="BD134" s="196"/>
      <c r="BE134" s="196"/>
      <c r="BF134" s="255"/>
      <c r="BG134" s="242"/>
      <c r="BH134" s="202">
        <v>1</v>
      </c>
      <c r="BI134" s="195"/>
      <c r="BJ134" s="195"/>
      <c r="BK134" s="203">
        <v>189.6</v>
      </c>
      <c r="BL134" s="203"/>
      <c r="BM134" s="203">
        <v>34.799999999999997</v>
      </c>
      <c r="BN134" s="203">
        <v>75.2</v>
      </c>
      <c r="BO134" s="203">
        <v>22.4</v>
      </c>
      <c r="BP134" s="188" t="s">
        <v>422</v>
      </c>
      <c r="BQ134" s="203"/>
      <c r="BR134" s="192"/>
      <c r="BS134" s="192"/>
      <c r="BT134" s="192"/>
      <c r="BU134" s="192"/>
      <c r="BV134" s="192"/>
      <c r="BW134" s="192"/>
      <c r="BX134" s="254">
        <v>50</v>
      </c>
    </row>
    <row r="135" spans="1:76" s="121" customFormat="1" ht="12" customHeight="1">
      <c r="A135" s="187">
        <v>129</v>
      </c>
      <c r="B135" s="201" t="s">
        <v>371</v>
      </c>
      <c r="C135" s="202" t="s">
        <v>372</v>
      </c>
      <c r="D135" s="203">
        <v>1971</v>
      </c>
      <c r="E135" s="204" t="s">
        <v>289</v>
      </c>
      <c r="F135" s="243">
        <v>3074</v>
      </c>
      <c r="G135" s="243">
        <v>3023.6</v>
      </c>
      <c r="H135" s="242">
        <v>50.4</v>
      </c>
      <c r="I135" s="202">
        <v>12298</v>
      </c>
      <c r="J135" s="203" t="s">
        <v>290</v>
      </c>
      <c r="K135" s="203">
        <v>860</v>
      </c>
      <c r="L135" s="203">
        <v>780.7</v>
      </c>
      <c r="M135" s="192"/>
      <c r="N135" s="203"/>
      <c r="O135" s="192"/>
      <c r="P135" s="242">
        <v>5</v>
      </c>
      <c r="Q135" s="242">
        <v>4</v>
      </c>
      <c r="R135" s="242">
        <v>20</v>
      </c>
      <c r="S135" s="242">
        <v>70</v>
      </c>
      <c r="T135" s="242">
        <v>319.7</v>
      </c>
      <c r="U135" s="202">
        <v>288</v>
      </c>
      <c r="V135" s="203">
        <v>36.4</v>
      </c>
      <c r="W135" s="203">
        <v>480</v>
      </c>
      <c r="X135" s="203">
        <v>10.92</v>
      </c>
      <c r="Y135" s="203">
        <v>6.24</v>
      </c>
      <c r="Z135" s="192"/>
      <c r="AA135" s="188">
        <v>3.6</v>
      </c>
      <c r="AB135" s="249">
        <v>1.44</v>
      </c>
      <c r="AC135" s="249">
        <v>20</v>
      </c>
      <c r="AD135" s="249">
        <v>1.56</v>
      </c>
      <c r="AE135" s="249">
        <v>16.2</v>
      </c>
      <c r="AF135" s="249">
        <v>241.8</v>
      </c>
      <c r="AG135" s="203"/>
      <c r="AH135" s="203">
        <v>23</v>
      </c>
      <c r="AI135" s="203">
        <v>46</v>
      </c>
      <c r="AJ135" s="203">
        <v>3.7</v>
      </c>
      <c r="AK135" s="203">
        <v>9.6</v>
      </c>
      <c r="AL135" s="192"/>
      <c r="AM135" s="192"/>
      <c r="AN135" s="192"/>
      <c r="AO135" s="196"/>
      <c r="AP135" s="192"/>
      <c r="AQ135" s="203">
        <v>8</v>
      </c>
      <c r="AR135" s="203">
        <v>16</v>
      </c>
      <c r="AS135" s="203">
        <v>4</v>
      </c>
      <c r="AT135" s="243">
        <v>145.6</v>
      </c>
      <c r="AU135" s="242">
        <v>70</v>
      </c>
      <c r="AV135" s="242">
        <v>210</v>
      </c>
      <c r="AW135" s="203">
        <v>1960</v>
      </c>
      <c r="AX135" s="202">
        <v>12</v>
      </c>
      <c r="AY135" s="203">
        <v>2</v>
      </c>
      <c r="AZ135" s="243">
        <v>2</v>
      </c>
      <c r="BA135" s="249">
        <v>20</v>
      </c>
      <c r="BB135" s="242">
        <v>24</v>
      </c>
      <c r="BC135" s="196"/>
      <c r="BD135" s="196"/>
      <c r="BE135" s="196"/>
      <c r="BF135" s="255">
        <v>1</v>
      </c>
      <c r="BG135" s="242"/>
      <c r="BH135" s="202">
        <v>1</v>
      </c>
      <c r="BI135" s="195"/>
      <c r="BJ135" s="195"/>
      <c r="BK135" s="203">
        <v>323.60000000000002</v>
      </c>
      <c r="BL135" s="203"/>
      <c r="BM135" s="203">
        <v>68.3</v>
      </c>
      <c r="BN135" s="203">
        <v>188</v>
      </c>
      <c r="BO135" s="203">
        <v>44.8</v>
      </c>
      <c r="BP135" s="188" t="s">
        <v>422</v>
      </c>
      <c r="BQ135" s="203"/>
      <c r="BR135" s="192"/>
      <c r="BS135" s="192"/>
      <c r="BT135" s="192"/>
      <c r="BU135" s="192"/>
      <c r="BV135" s="192"/>
      <c r="BW135" s="192"/>
      <c r="BX135" s="254">
        <v>124</v>
      </c>
    </row>
    <row r="136" spans="1:76" s="121" customFormat="1" ht="12" customHeight="1">
      <c r="A136" s="187">
        <v>130</v>
      </c>
      <c r="B136" s="201" t="s">
        <v>371</v>
      </c>
      <c r="C136" s="202" t="s">
        <v>373</v>
      </c>
      <c r="D136" s="203">
        <v>1974</v>
      </c>
      <c r="E136" s="204" t="s">
        <v>289</v>
      </c>
      <c r="F136" s="243">
        <v>3173.8</v>
      </c>
      <c r="G136" s="243">
        <v>3173.8</v>
      </c>
      <c r="H136" s="242"/>
      <c r="I136" s="202">
        <v>12763</v>
      </c>
      <c r="J136" s="203" t="s">
        <v>290</v>
      </c>
      <c r="K136" s="203">
        <v>871</v>
      </c>
      <c r="L136" s="203">
        <v>790.9</v>
      </c>
      <c r="M136" s="192"/>
      <c r="N136" s="203"/>
      <c r="O136" s="192"/>
      <c r="P136" s="242">
        <v>5</v>
      </c>
      <c r="Q136" s="242">
        <v>4</v>
      </c>
      <c r="R136" s="242">
        <v>20</v>
      </c>
      <c r="S136" s="242">
        <v>70</v>
      </c>
      <c r="T136" s="242">
        <v>332.4</v>
      </c>
      <c r="U136" s="202">
        <v>288</v>
      </c>
      <c r="V136" s="203">
        <v>36.4</v>
      </c>
      <c r="W136" s="203">
        <v>480</v>
      </c>
      <c r="X136" s="203">
        <v>10.92</v>
      </c>
      <c r="Y136" s="203">
        <v>6.24</v>
      </c>
      <c r="Z136" s="192"/>
      <c r="AA136" s="188">
        <v>3.6</v>
      </c>
      <c r="AB136" s="249">
        <v>1.44</v>
      </c>
      <c r="AC136" s="249">
        <v>20</v>
      </c>
      <c r="AD136" s="249">
        <v>1.56</v>
      </c>
      <c r="AE136" s="249">
        <v>16.2</v>
      </c>
      <c r="AF136" s="249">
        <v>242.6</v>
      </c>
      <c r="AG136" s="203"/>
      <c r="AH136" s="203">
        <v>137</v>
      </c>
      <c r="AI136" s="203">
        <v>96</v>
      </c>
      <c r="AJ136" s="203">
        <v>3.9</v>
      </c>
      <c r="AK136" s="203">
        <v>9.6</v>
      </c>
      <c r="AL136" s="192"/>
      <c r="AM136" s="192"/>
      <c r="AN136" s="192"/>
      <c r="AO136" s="196"/>
      <c r="AP136" s="192"/>
      <c r="AQ136" s="203">
        <v>8</v>
      </c>
      <c r="AR136" s="203">
        <v>16</v>
      </c>
      <c r="AS136" s="203">
        <v>4</v>
      </c>
      <c r="AT136" s="243">
        <v>146.30000000000001</v>
      </c>
      <c r="AU136" s="242">
        <v>70</v>
      </c>
      <c r="AV136" s="242">
        <v>210</v>
      </c>
      <c r="AW136" s="203">
        <v>1960</v>
      </c>
      <c r="AX136" s="202">
        <v>12</v>
      </c>
      <c r="AY136" s="203">
        <v>2</v>
      </c>
      <c r="AZ136" s="243">
        <v>2</v>
      </c>
      <c r="BA136" s="249">
        <v>20</v>
      </c>
      <c r="BB136" s="242">
        <v>24</v>
      </c>
      <c r="BC136" s="196"/>
      <c r="BD136" s="196"/>
      <c r="BE136" s="196"/>
      <c r="BF136" s="255">
        <v>1</v>
      </c>
      <c r="BG136" s="242"/>
      <c r="BH136" s="202">
        <v>1</v>
      </c>
      <c r="BI136" s="195"/>
      <c r="BJ136" s="195"/>
      <c r="BK136" s="203">
        <v>325.2</v>
      </c>
      <c r="BL136" s="203"/>
      <c r="BM136" s="203">
        <v>68.599999999999994</v>
      </c>
      <c r="BN136" s="203">
        <v>188</v>
      </c>
      <c r="BO136" s="203">
        <v>44.8</v>
      </c>
      <c r="BP136" s="188" t="s">
        <v>422</v>
      </c>
      <c r="BQ136" s="203"/>
      <c r="BR136" s="192"/>
      <c r="BS136" s="192"/>
      <c r="BT136" s="192"/>
      <c r="BU136" s="192"/>
      <c r="BV136" s="192"/>
      <c r="BW136" s="192">
        <v>12</v>
      </c>
      <c r="BX136" s="254">
        <v>144</v>
      </c>
    </row>
    <row r="137" spans="1:76" s="121" customFormat="1" ht="12" customHeight="1">
      <c r="A137" s="187">
        <v>131</v>
      </c>
      <c r="B137" s="201" t="s">
        <v>371</v>
      </c>
      <c r="C137" s="202" t="s">
        <v>374</v>
      </c>
      <c r="D137" s="203">
        <v>1989</v>
      </c>
      <c r="E137" s="204" t="s">
        <v>289</v>
      </c>
      <c r="F137" s="243">
        <v>2916.8</v>
      </c>
      <c r="G137" s="243">
        <v>2917</v>
      </c>
      <c r="H137" s="242"/>
      <c r="I137" s="202">
        <v>12030</v>
      </c>
      <c r="J137" s="203" t="s">
        <v>291</v>
      </c>
      <c r="K137" s="203">
        <v>827</v>
      </c>
      <c r="L137" s="203">
        <v>643.9</v>
      </c>
      <c r="M137" s="192"/>
      <c r="N137" s="203">
        <v>643.9</v>
      </c>
      <c r="O137" s="192"/>
      <c r="P137" s="242">
        <v>5</v>
      </c>
      <c r="Q137" s="242">
        <v>4</v>
      </c>
      <c r="R137" s="242">
        <v>20</v>
      </c>
      <c r="S137" s="242">
        <v>50</v>
      </c>
      <c r="T137" s="242">
        <v>300</v>
      </c>
      <c r="U137" s="202">
        <v>288</v>
      </c>
      <c r="V137" s="203">
        <v>36.4</v>
      </c>
      <c r="W137" s="203">
        <v>480</v>
      </c>
      <c r="X137" s="203">
        <v>10.92</v>
      </c>
      <c r="Y137" s="203">
        <v>6.24</v>
      </c>
      <c r="Z137" s="192"/>
      <c r="AA137" s="188">
        <v>3.6</v>
      </c>
      <c r="AB137" s="249">
        <v>1.44</v>
      </c>
      <c r="AC137" s="249">
        <v>20</v>
      </c>
      <c r="AD137" s="249">
        <v>1.56</v>
      </c>
      <c r="AE137" s="249">
        <v>16.2</v>
      </c>
      <c r="AF137" s="249">
        <v>233.2</v>
      </c>
      <c r="AG137" s="203"/>
      <c r="AH137" s="203">
        <v>135</v>
      </c>
      <c r="AI137" s="203">
        <v>120</v>
      </c>
      <c r="AJ137" s="203">
        <v>3.6</v>
      </c>
      <c r="AK137" s="203">
        <v>9.6</v>
      </c>
      <c r="AL137" s="192"/>
      <c r="AM137" s="192"/>
      <c r="AN137" s="192"/>
      <c r="AO137" s="196"/>
      <c r="AP137" s="192"/>
      <c r="AQ137" s="203">
        <v>8</v>
      </c>
      <c r="AR137" s="203">
        <v>16</v>
      </c>
      <c r="AS137" s="203">
        <v>4</v>
      </c>
      <c r="AT137" s="243">
        <v>137.9</v>
      </c>
      <c r="AU137" s="242">
        <v>50</v>
      </c>
      <c r="AV137" s="242">
        <v>150</v>
      </c>
      <c r="AW137" s="203">
        <v>1500</v>
      </c>
      <c r="AX137" s="202">
        <v>12</v>
      </c>
      <c r="AY137" s="203">
        <v>2</v>
      </c>
      <c r="AZ137" s="243">
        <v>2</v>
      </c>
      <c r="BA137" s="249">
        <v>20</v>
      </c>
      <c r="BB137" s="242">
        <v>24</v>
      </c>
      <c r="BC137" s="196"/>
      <c r="BD137" s="196"/>
      <c r="BE137" s="196"/>
      <c r="BF137" s="255">
        <v>1</v>
      </c>
      <c r="BG137" s="242"/>
      <c r="BH137" s="202">
        <v>1</v>
      </c>
      <c r="BI137" s="195"/>
      <c r="BJ137" s="195"/>
      <c r="BK137" s="203">
        <v>306.39999999999998</v>
      </c>
      <c r="BL137" s="203"/>
      <c r="BM137" s="203">
        <v>63.6</v>
      </c>
      <c r="BN137" s="203">
        <v>188</v>
      </c>
      <c r="BO137" s="203">
        <v>44.8</v>
      </c>
      <c r="BP137" s="188" t="s">
        <v>422</v>
      </c>
      <c r="BQ137" s="203"/>
      <c r="BR137" s="192"/>
      <c r="BS137" s="192"/>
      <c r="BT137" s="192"/>
      <c r="BU137" s="192"/>
      <c r="BV137" s="192"/>
      <c r="BW137" s="192"/>
      <c r="BX137" s="254">
        <v>115</v>
      </c>
    </row>
    <row r="138" spans="1:76" s="121" customFormat="1" ht="12" customHeight="1">
      <c r="A138" s="187">
        <v>132</v>
      </c>
      <c r="B138" s="201" t="s">
        <v>371</v>
      </c>
      <c r="C138" s="202" t="s">
        <v>430</v>
      </c>
      <c r="D138" s="203">
        <v>1970</v>
      </c>
      <c r="E138" s="204" t="s">
        <v>289</v>
      </c>
      <c r="F138" s="243">
        <v>2582.6999999999998</v>
      </c>
      <c r="G138" s="243">
        <v>2259.6999999999998</v>
      </c>
      <c r="H138" s="242">
        <v>323</v>
      </c>
      <c r="I138" s="202">
        <v>10566</v>
      </c>
      <c r="J138" s="260" t="s">
        <v>290</v>
      </c>
      <c r="K138" s="203">
        <v>731.8</v>
      </c>
      <c r="L138" s="260"/>
      <c r="M138" s="263"/>
      <c r="N138" s="260"/>
      <c r="O138" s="263"/>
      <c r="P138" s="262">
        <v>5</v>
      </c>
      <c r="Q138" s="262">
        <v>4</v>
      </c>
      <c r="R138" s="242">
        <v>20</v>
      </c>
      <c r="S138" s="242">
        <v>70</v>
      </c>
      <c r="T138" s="242">
        <v>272.39999999999998</v>
      </c>
      <c r="U138" s="377">
        <v>220</v>
      </c>
      <c r="V138" s="203">
        <v>29.2</v>
      </c>
      <c r="W138" s="203">
        <v>410</v>
      </c>
      <c r="X138" s="203">
        <v>11.7</v>
      </c>
      <c r="Y138" s="203">
        <v>6.2</v>
      </c>
      <c r="Z138" s="263"/>
      <c r="AA138" s="188">
        <v>3.6</v>
      </c>
      <c r="AB138" s="249">
        <v>1.8</v>
      </c>
      <c r="AC138" s="249">
        <v>25</v>
      </c>
      <c r="AD138" s="249">
        <v>3.2</v>
      </c>
      <c r="AE138" s="249">
        <v>17.600000000000001</v>
      </c>
      <c r="AF138" s="249">
        <v>174.3</v>
      </c>
      <c r="AG138" s="260"/>
      <c r="AH138" s="203">
        <v>1060.3</v>
      </c>
      <c r="AI138" s="203">
        <v>165.9</v>
      </c>
      <c r="AJ138" s="203">
        <v>3.6</v>
      </c>
      <c r="AK138" s="203">
        <v>6.4</v>
      </c>
      <c r="AL138" s="263"/>
      <c r="AM138" s="263"/>
      <c r="AN138" s="263"/>
      <c r="AO138" s="264"/>
      <c r="AP138" s="263"/>
      <c r="AQ138" s="260">
        <v>8</v>
      </c>
      <c r="AR138" s="203">
        <v>16</v>
      </c>
      <c r="AS138" s="203">
        <v>4</v>
      </c>
      <c r="AT138" s="243">
        <v>124.6</v>
      </c>
      <c r="AU138" s="242">
        <v>78</v>
      </c>
      <c r="AV138" s="242">
        <v>70</v>
      </c>
      <c r="AW138" s="203">
        <v>3900</v>
      </c>
      <c r="AX138" s="202">
        <v>12</v>
      </c>
      <c r="AY138" s="203">
        <v>2</v>
      </c>
      <c r="AZ138" s="243">
        <v>2</v>
      </c>
      <c r="BA138" s="249">
        <v>20</v>
      </c>
      <c r="BB138" s="242">
        <v>24</v>
      </c>
      <c r="BC138" s="264"/>
      <c r="BD138" s="264"/>
      <c r="BE138" s="264"/>
      <c r="BF138" s="265"/>
      <c r="BG138" s="262"/>
      <c r="BH138" s="202">
        <v>1</v>
      </c>
      <c r="BI138" s="266"/>
      <c r="BJ138" s="266"/>
      <c r="BK138" s="203">
        <v>306</v>
      </c>
      <c r="BL138" s="260"/>
      <c r="BM138" s="203">
        <v>120</v>
      </c>
      <c r="BN138" s="203">
        <v>332</v>
      </c>
      <c r="BO138" s="203">
        <v>332</v>
      </c>
      <c r="BP138" s="188" t="s">
        <v>422</v>
      </c>
      <c r="BQ138" s="260"/>
      <c r="BR138" s="263"/>
      <c r="BS138" s="263"/>
      <c r="BT138" s="263"/>
      <c r="BU138" s="263"/>
      <c r="BV138" s="263"/>
      <c r="BW138" s="263"/>
      <c r="BX138" s="254">
        <v>64</v>
      </c>
    </row>
    <row r="139" spans="1:76" s="121" customFormat="1" ht="12" customHeight="1">
      <c r="A139" s="187">
        <v>133</v>
      </c>
      <c r="B139" s="201" t="s">
        <v>371</v>
      </c>
      <c r="C139" s="202">
        <v>14</v>
      </c>
      <c r="D139" s="203">
        <v>1982</v>
      </c>
      <c r="E139" s="204" t="s">
        <v>289</v>
      </c>
      <c r="F139" s="243">
        <v>4588.3999999999996</v>
      </c>
      <c r="G139" s="243">
        <v>4231.1000000000004</v>
      </c>
      <c r="H139" s="242">
        <v>390.7</v>
      </c>
      <c r="I139" s="202">
        <v>19470</v>
      </c>
      <c r="J139" s="203" t="s">
        <v>290</v>
      </c>
      <c r="K139" s="203">
        <v>1628.4</v>
      </c>
      <c r="L139" s="203">
        <v>1416</v>
      </c>
      <c r="M139" s="192"/>
      <c r="N139" s="203">
        <v>1416</v>
      </c>
      <c r="O139" s="192"/>
      <c r="P139" s="242">
        <v>5</v>
      </c>
      <c r="Q139" s="242">
        <v>5</v>
      </c>
      <c r="R139" s="242">
        <v>25</v>
      </c>
      <c r="S139" s="242">
        <v>142</v>
      </c>
      <c r="T139" s="242">
        <v>393.1</v>
      </c>
      <c r="U139" s="202">
        <v>360</v>
      </c>
      <c r="V139" s="203">
        <v>45.5</v>
      </c>
      <c r="W139" s="203">
        <v>600</v>
      </c>
      <c r="X139" s="203">
        <v>13.65</v>
      </c>
      <c r="Y139" s="203">
        <v>7.8</v>
      </c>
      <c r="Z139" s="192"/>
      <c r="AA139" s="188">
        <v>3.6</v>
      </c>
      <c r="AB139" s="249">
        <v>1.8</v>
      </c>
      <c r="AC139" s="249">
        <v>25</v>
      </c>
      <c r="AD139" s="249">
        <v>1.95</v>
      </c>
      <c r="AE139" s="249">
        <v>20.25</v>
      </c>
      <c r="AF139" s="249">
        <v>363.6</v>
      </c>
      <c r="AG139" s="203"/>
      <c r="AH139" s="203">
        <v>400</v>
      </c>
      <c r="AI139" s="203">
        <v>131</v>
      </c>
      <c r="AJ139" s="203">
        <v>4.3</v>
      </c>
      <c r="AK139" s="203">
        <v>12</v>
      </c>
      <c r="AL139" s="192"/>
      <c r="AM139" s="192"/>
      <c r="AN139" s="192"/>
      <c r="AO139" s="196"/>
      <c r="AP139" s="192"/>
      <c r="AQ139" s="203">
        <v>10</v>
      </c>
      <c r="AR139" s="203">
        <v>16</v>
      </c>
      <c r="AS139" s="203">
        <v>5</v>
      </c>
      <c r="AT139" s="243">
        <v>237.2</v>
      </c>
      <c r="AU139" s="242">
        <v>142</v>
      </c>
      <c r="AV139" s="242">
        <v>426</v>
      </c>
      <c r="AW139" s="203">
        <v>3976</v>
      </c>
      <c r="AX139" s="202">
        <v>15</v>
      </c>
      <c r="AY139" s="203">
        <v>2</v>
      </c>
      <c r="AZ139" s="243">
        <v>2</v>
      </c>
      <c r="BA139" s="249">
        <v>25</v>
      </c>
      <c r="BB139" s="242">
        <v>80</v>
      </c>
      <c r="BC139" s="196"/>
      <c r="BD139" s="196"/>
      <c r="BE139" s="196"/>
      <c r="BF139" s="255"/>
      <c r="BG139" s="242"/>
      <c r="BH139" s="202">
        <v>1</v>
      </c>
      <c r="BI139" s="195"/>
      <c r="BJ139" s="195"/>
      <c r="BK139" s="203">
        <v>527.20000000000005</v>
      </c>
      <c r="BL139" s="203">
        <v>120</v>
      </c>
      <c r="BM139" s="203">
        <v>120</v>
      </c>
      <c r="BN139" s="203">
        <v>235</v>
      </c>
      <c r="BO139" s="203">
        <v>56</v>
      </c>
      <c r="BP139" s="188" t="s">
        <v>422</v>
      </c>
      <c r="BQ139" s="203"/>
      <c r="BR139" s="192"/>
      <c r="BS139" s="192"/>
      <c r="BT139" s="192"/>
      <c r="BU139" s="192"/>
      <c r="BV139" s="192"/>
      <c r="BW139" s="192"/>
      <c r="BX139" s="254">
        <v>222</v>
      </c>
    </row>
    <row r="140" spans="1:76" s="121" customFormat="1" ht="12" customHeight="1">
      <c r="A140" s="187">
        <v>134</v>
      </c>
      <c r="B140" s="201" t="s">
        <v>371</v>
      </c>
      <c r="C140" s="202">
        <v>15</v>
      </c>
      <c r="D140" s="203">
        <v>1977</v>
      </c>
      <c r="E140" s="204" t="s">
        <v>289</v>
      </c>
      <c r="F140" s="243">
        <v>6050.2</v>
      </c>
      <c r="G140" s="243">
        <v>5538.9</v>
      </c>
      <c r="H140" s="242">
        <v>511.3</v>
      </c>
      <c r="I140" s="202">
        <v>25407</v>
      </c>
      <c r="J140" s="203" t="s">
        <v>290</v>
      </c>
      <c r="K140" s="203">
        <v>1658.8</v>
      </c>
      <c r="L140" s="203">
        <v>1283.4000000000001</v>
      </c>
      <c r="M140" s="192"/>
      <c r="N140" s="203">
        <v>1283.4000000000001</v>
      </c>
      <c r="O140" s="192"/>
      <c r="P140" s="242">
        <v>5</v>
      </c>
      <c r="Q140" s="242">
        <v>8</v>
      </c>
      <c r="R140" s="242">
        <v>40</v>
      </c>
      <c r="S140" s="242">
        <v>127</v>
      </c>
      <c r="T140" s="242">
        <v>620.70000000000005</v>
      </c>
      <c r="U140" s="202">
        <v>576</v>
      </c>
      <c r="V140" s="203">
        <v>72.8</v>
      </c>
      <c r="W140" s="203">
        <v>960</v>
      </c>
      <c r="X140" s="203">
        <v>21.84</v>
      </c>
      <c r="Y140" s="203">
        <v>12.48</v>
      </c>
      <c r="Z140" s="192"/>
      <c r="AA140" s="188">
        <v>3.6</v>
      </c>
      <c r="AB140" s="249">
        <v>2.88</v>
      </c>
      <c r="AC140" s="249">
        <v>40</v>
      </c>
      <c r="AD140" s="249">
        <v>3.12</v>
      </c>
      <c r="AE140" s="249">
        <v>32.4</v>
      </c>
      <c r="AF140" s="249">
        <v>450</v>
      </c>
      <c r="AG140" s="203"/>
      <c r="AH140" s="203">
        <v>248</v>
      </c>
      <c r="AI140" s="203">
        <v>170</v>
      </c>
      <c r="AJ140" s="203">
        <v>5.6</v>
      </c>
      <c r="AK140" s="203">
        <v>19.2</v>
      </c>
      <c r="AL140" s="192"/>
      <c r="AM140" s="192"/>
      <c r="AN140" s="192"/>
      <c r="AO140" s="196"/>
      <c r="AP140" s="192"/>
      <c r="AQ140" s="203">
        <v>16</v>
      </c>
      <c r="AR140" s="203">
        <v>20</v>
      </c>
      <c r="AS140" s="203">
        <v>8</v>
      </c>
      <c r="AT140" s="243">
        <v>261</v>
      </c>
      <c r="AU140" s="242">
        <v>127</v>
      </c>
      <c r="AV140" s="242">
        <v>381</v>
      </c>
      <c r="AW140" s="203">
        <v>3556</v>
      </c>
      <c r="AX140" s="202">
        <v>24</v>
      </c>
      <c r="AY140" s="203">
        <v>3</v>
      </c>
      <c r="AZ140" s="243">
        <v>3</v>
      </c>
      <c r="BA140" s="249">
        <v>40</v>
      </c>
      <c r="BB140" s="242">
        <v>48</v>
      </c>
      <c r="BC140" s="196"/>
      <c r="BD140" s="196"/>
      <c r="BE140" s="196"/>
      <c r="BF140" s="255">
        <v>2</v>
      </c>
      <c r="BG140" s="242"/>
      <c r="BH140" s="202">
        <v>1</v>
      </c>
      <c r="BI140" s="195"/>
      <c r="BJ140" s="195"/>
      <c r="BK140" s="203">
        <v>580</v>
      </c>
      <c r="BL140" s="203"/>
      <c r="BM140" s="203">
        <v>132</v>
      </c>
      <c r="BN140" s="203">
        <v>376</v>
      </c>
      <c r="BO140" s="203">
        <v>89.6</v>
      </c>
      <c r="BP140" s="188" t="s">
        <v>422</v>
      </c>
      <c r="BQ140" s="203"/>
      <c r="BR140" s="192"/>
      <c r="BS140" s="192"/>
      <c r="BT140" s="192"/>
      <c r="BU140" s="192"/>
      <c r="BV140" s="192"/>
      <c r="BW140" s="192"/>
      <c r="BX140" s="254">
        <v>233</v>
      </c>
    </row>
    <row r="141" spans="1:76" s="121" customFormat="1" ht="12" customHeight="1">
      <c r="A141" s="187">
        <v>135</v>
      </c>
      <c r="B141" s="201" t="s">
        <v>371</v>
      </c>
      <c r="C141" s="202">
        <v>16</v>
      </c>
      <c r="D141" s="203">
        <v>1977</v>
      </c>
      <c r="E141" s="204" t="s">
        <v>289</v>
      </c>
      <c r="F141" s="243">
        <v>4200.7</v>
      </c>
      <c r="G141" s="243">
        <v>4200.1000000000004</v>
      </c>
      <c r="H141" s="242"/>
      <c r="I141" s="202">
        <v>21850</v>
      </c>
      <c r="J141" s="203" t="s">
        <v>290</v>
      </c>
      <c r="K141" s="203">
        <v>1505.6</v>
      </c>
      <c r="L141" s="203">
        <v>988.7</v>
      </c>
      <c r="M141" s="192"/>
      <c r="N141" s="203">
        <v>988.7</v>
      </c>
      <c r="O141" s="192"/>
      <c r="P141" s="242">
        <v>5</v>
      </c>
      <c r="Q141" s="242">
        <v>2</v>
      </c>
      <c r="R141" s="242">
        <v>10</v>
      </c>
      <c r="S141" s="242">
        <v>160</v>
      </c>
      <c r="T141" s="242">
        <v>926.8</v>
      </c>
      <c r="U141" s="202">
        <v>144</v>
      </c>
      <c r="V141" s="203">
        <v>18.2</v>
      </c>
      <c r="W141" s="203">
        <v>240</v>
      </c>
      <c r="X141" s="203">
        <v>5.46</v>
      </c>
      <c r="Y141" s="203">
        <v>3.12</v>
      </c>
      <c r="Z141" s="192"/>
      <c r="AA141" s="188">
        <v>3.6</v>
      </c>
      <c r="AB141" s="249">
        <v>0.72</v>
      </c>
      <c r="AC141" s="249">
        <v>10</v>
      </c>
      <c r="AD141" s="249">
        <v>0.78</v>
      </c>
      <c r="AE141" s="249">
        <v>8.1</v>
      </c>
      <c r="AF141" s="249">
        <v>132.6</v>
      </c>
      <c r="AG141" s="203"/>
      <c r="AH141" s="203">
        <v>194</v>
      </c>
      <c r="AI141" s="203">
        <v>176</v>
      </c>
      <c r="AJ141" s="203">
        <v>3.8</v>
      </c>
      <c r="AK141" s="203">
        <v>4.8</v>
      </c>
      <c r="AL141" s="192"/>
      <c r="AM141" s="192"/>
      <c r="AN141" s="192"/>
      <c r="AO141" s="196"/>
      <c r="AP141" s="192"/>
      <c r="AQ141" s="203">
        <v>4</v>
      </c>
      <c r="AR141" s="203">
        <v>32</v>
      </c>
      <c r="AS141" s="203">
        <v>2</v>
      </c>
      <c r="AT141" s="243">
        <v>83.3</v>
      </c>
      <c r="AU141" s="242">
        <v>160</v>
      </c>
      <c r="AV141" s="242">
        <v>480</v>
      </c>
      <c r="AW141" s="203">
        <v>4480</v>
      </c>
      <c r="AX141" s="202">
        <v>6</v>
      </c>
      <c r="AY141" s="203">
        <v>2</v>
      </c>
      <c r="AZ141" s="243">
        <v>2</v>
      </c>
      <c r="BA141" s="249">
        <v>10</v>
      </c>
      <c r="BB141" s="242">
        <v>52</v>
      </c>
      <c r="BC141" s="196"/>
      <c r="BD141" s="196"/>
      <c r="BE141" s="196"/>
      <c r="BF141" s="255">
        <v>1</v>
      </c>
      <c r="BG141" s="242"/>
      <c r="BH141" s="202">
        <v>1</v>
      </c>
      <c r="BI141" s="195"/>
      <c r="BJ141" s="195"/>
      <c r="BK141" s="203">
        <v>185.2</v>
      </c>
      <c r="BL141" s="203"/>
      <c r="BM141" s="203">
        <v>66.599999999999994</v>
      </c>
      <c r="BN141" s="203">
        <v>94</v>
      </c>
      <c r="BO141" s="203">
        <v>22.4</v>
      </c>
      <c r="BP141" s="188" t="s">
        <v>422</v>
      </c>
      <c r="BQ141" s="203"/>
      <c r="BR141" s="192"/>
      <c r="BS141" s="192"/>
      <c r="BT141" s="192"/>
      <c r="BU141" s="192"/>
      <c r="BV141" s="192"/>
      <c r="BW141" s="192"/>
      <c r="BX141" s="254">
        <v>233</v>
      </c>
    </row>
    <row r="142" spans="1:76" s="121" customFormat="1" ht="12" customHeight="1">
      <c r="A142" s="187">
        <v>136</v>
      </c>
      <c r="B142" s="201" t="s">
        <v>371</v>
      </c>
      <c r="C142" s="202" t="s">
        <v>375</v>
      </c>
      <c r="D142" s="203">
        <v>1993</v>
      </c>
      <c r="E142" s="204" t="s">
        <v>289</v>
      </c>
      <c r="F142" s="243">
        <v>1376.8</v>
      </c>
      <c r="G142" s="243">
        <v>1376.8</v>
      </c>
      <c r="H142" s="242"/>
      <c r="I142" s="202">
        <v>6119</v>
      </c>
      <c r="J142" s="203" t="s">
        <v>291</v>
      </c>
      <c r="K142" s="203">
        <v>384.1</v>
      </c>
      <c r="L142" s="203">
        <v>384</v>
      </c>
      <c r="M142" s="192"/>
      <c r="N142" s="203">
        <v>384</v>
      </c>
      <c r="O142" s="192"/>
      <c r="P142" s="242">
        <v>5</v>
      </c>
      <c r="Q142" s="242">
        <v>2</v>
      </c>
      <c r="R142" s="242">
        <v>10</v>
      </c>
      <c r="S142" s="242">
        <v>30</v>
      </c>
      <c r="T142" s="242">
        <v>164.7</v>
      </c>
      <c r="U142" s="202">
        <v>144</v>
      </c>
      <c r="V142" s="203">
        <v>18.2</v>
      </c>
      <c r="W142" s="203">
        <v>240</v>
      </c>
      <c r="X142" s="203">
        <v>5.46</v>
      </c>
      <c r="Y142" s="203">
        <v>3.12</v>
      </c>
      <c r="Z142" s="192"/>
      <c r="AA142" s="188">
        <v>3.6</v>
      </c>
      <c r="AB142" s="249">
        <v>0.72</v>
      </c>
      <c r="AC142" s="249">
        <v>10</v>
      </c>
      <c r="AD142" s="249">
        <v>0.78</v>
      </c>
      <c r="AE142" s="249">
        <v>8.1</v>
      </c>
      <c r="AF142" s="249">
        <v>129.4</v>
      </c>
      <c r="AG142" s="203"/>
      <c r="AH142" s="203">
        <v>38</v>
      </c>
      <c r="AI142" s="203">
        <v>47</v>
      </c>
      <c r="AJ142" s="203">
        <v>1.3</v>
      </c>
      <c r="AK142" s="203">
        <v>4.8</v>
      </c>
      <c r="AL142" s="192"/>
      <c r="AM142" s="192"/>
      <c r="AN142" s="192"/>
      <c r="AO142" s="196"/>
      <c r="AP142" s="192"/>
      <c r="AQ142" s="203">
        <v>4</v>
      </c>
      <c r="AR142" s="203">
        <v>8</v>
      </c>
      <c r="AS142" s="203">
        <v>2</v>
      </c>
      <c r="AT142" s="243">
        <v>80.400000000000006</v>
      </c>
      <c r="AU142" s="242">
        <v>30</v>
      </c>
      <c r="AV142" s="242">
        <v>90</v>
      </c>
      <c r="AW142" s="203">
        <v>900</v>
      </c>
      <c r="AX142" s="202">
        <v>6</v>
      </c>
      <c r="AY142" s="203">
        <v>1</v>
      </c>
      <c r="AZ142" s="243">
        <v>1</v>
      </c>
      <c r="BA142" s="249">
        <v>10</v>
      </c>
      <c r="BB142" s="242">
        <v>12</v>
      </c>
      <c r="BC142" s="196"/>
      <c r="BD142" s="196"/>
      <c r="BE142" s="196"/>
      <c r="BF142" s="255"/>
      <c r="BG142" s="242"/>
      <c r="BH142" s="202">
        <v>1</v>
      </c>
      <c r="BI142" s="195"/>
      <c r="BJ142" s="195"/>
      <c r="BK142" s="203">
        <v>178.8</v>
      </c>
      <c r="BL142" s="203"/>
      <c r="BM142" s="203">
        <v>33</v>
      </c>
      <c r="BN142" s="203">
        <v>94</v>
      </c>
      <c r="BO142" s="203">
        <v>22.4</v>
      </c>
      <c r="BP142" s="188" t="s">
        <v>422</v>
      </c>
      <c r="BQ142" s="203"/>
      <c r="BR142" s="192"/>
      <c r="BS142" s="192"/>
      <c r="BT142" s="192"/>
      <c r="BU142" s="192"/>
      <c r="BV142" s="192"/>
      <c r="BW142" s="192">
        <v>14</v>
      </c>
      <c r="BX142" s="254">
        <v>64</v>
      </c>
    </row>
    <row r="143" spans="1:76" s="121" customFormat="1" ht="12" customHeight="1">
      <c r="A143" s="187">
        <v>137</v>
      </c>
      <c r="B143" s="201" t="s">
        <v>371</v>
      </c>
      <c r="C143" s="202">
        <v>17</v>
      </c>
      <c r="D143" s="203">
        <v>1975</v>
      </c>
      <c r="E143" s="204" t="s">
        <v>289</v>
      </c>
      <c r="F143" s="243">
        <v>4493.8</v>
      </c>
      <c r="G143" s="242">
        <v>4270.2</v>
      </c>
      <c r="H143" s="242">
        <v>223.6</v>
      </c>
      <c r="I143" s="202">
        <v>17617</v>
      </c>
      <c r="J143" s="203" t="s">
        <v>290</v>
      </c>
      <c r="K143" s="203">
        <v>1225</v>
      </c>
      <c r="L143" s="203">
        <v>904.7</v>
      </c>
      <c r="M143" s="192"/>
      <c r="N143" s="203">
        <v>904.7</v>
      </c>
      <c r="O143" s="192"/>
      <c r="P143" s="242">
        <v>5</v>
      </c>
      <c r="Q143" s="242">
        <v>6</v>
      </c>
      <c r="R143" s="242">
        <v>30</v>
      </c>
      <c r="S143" s="242">
        <v>96</v>
      </c>
      <c r="T143" s="242">
        <v>467</v>
      </c>
      <c r="U143" s="202">
        <v>432</v>
      </c>
      <c r="V143" s="203">
        <v>54.6</v>
      </c>
      <c r="W143" s="203">
        <v>720</v>
      </c>
      <c r="X143" s="203">
        <v>16.38</v>
      </c>
      <c r="Y143" s="203">
        <v>9.36</v>
      </c>
      <c r="Z143" s="192"/>
      <c r="AA143" s="188">
        <v>3.6</v>
      </c>
      <c r="AB143" s="249">
        <v>2.16</v>
      </c>
      <c r="AC143" s="249">
        <v>30</v>
      </c>
      <c r="AD143" s="249">
        <v>2.34</v>
      </c>
      <c r="AE143" s="249">
        <v>24.3</v>
      </c>
      <c r="AF143" s="249">
        <v>339.6</v>
      </c>
      <c r="AG143" s="203"/>
      <c r="AH143" s="203">
        <v>163</v>
      </c>
      <c r="AI143" s="203">
        <v>167</v>
      </c>
      <c r="AJ143" s="203">
        <v>4</v>
      </c>
      <c r="AK143" s="203">
        <v>14.4</v>
      </c>
      <c r="AL143" s="192"/>
      <c r="AM143" s="192"/>
      <c r="AN143" s="192"/>
      <c r="AO143" s="196"/>
      <c r="AP143" s="192"/>
      <c r="AQ143" s="203">
        <v>12</v>
      </c>
      <c r="AR143" s="203">
        <v>8</v>
      </c>
      <c r="AS143" s="203">
        <v>6</v>
      </c>
      <c r="AT143" s="243">
        <v>197.6</v>
      </c>
      <c r="AU143" s="242">
        <v>96</v>
      </c>
      <c r="AV143" s="242">
        <v>288</v>
      </c>
      <c r="AW143" s="203">
        <v>2688</v>
      </c>
      <c r="AX143" s="202">
        <v>18</v>
      </c>
      <c r="AY143" s="203">
        <v>3</v>
      </c>
      <c r="AZ143" s="243">
        <v>3</v>
      </c>
      <c r="BA143" s="249">
        <v>30</v>
      </c>
      <c r="BB143" s="242">
        <v>36</v>
      </c>
      <c r="BC143" s="196"/>
      <c r="BD143" s="196"/>
      <c r="BE143" s="196"/>
      <c r="BF143" s="255">
        <v>2</v>
      </c>
      <c r="BG143" s="242"/>
      <c r="BH143" s="202">
        <v>1</v>
      </c>
      <c r="BI143" s="195"/>
      <c r="BJ143" s="195"/>
      <c r="BK143" s="203">
        <v>439.2</v>
      </c>
      <c r="BL143" s="203"/>
      <c r="BM143" s="203">
        <v>97.2</v>
      </c>
      <c r="BN143" s="203">
        <v>282</v>
      </c>
      <c r="BO143" s="203">
        <v>67.2</v>
      </c>
      <c r="BP143" s="188" t="s">
        <v>422</v>
      </c>
      <c r="BQ143" s="203"/>
      <c r="BR143" s="192"/>
      <c r="BS143" s="192"/>
      <c r="BT143" s="192"/>
      <c r="BU143" s="192"/>
      <c r="BV143" s="192"/>
      <c r="BW143" s="192"/>
      <c r="BX143" s="254">
        <v>157</v>
      </c>
    </row>
    <row r="144" spans="1:76" s="121" customFormat="1" ht="12" customHeight="1">
      <c r="A144" s="187">
        <v>138</v>
      </c>
      <c r="B144" s="201" t="s">
        <v>371</v>
      </c>
      <c r="C144" s="202">
        <v>21</v>
      </c>
      <c r="D144" s="203">
        <v>1977</v>
      </c>
      <c r="E144" s="204" t="s">
        <v>289</v>
      </c>
      <c r="F144" s="243">
        <v>3325.6</v>
      </c>
      <c r="G144" s="243">
        <v>3325.6</v>
      </c>
      <c r="H144" s="242"/>
      <c r="I144" s="202">
        <v>13049</v>
      </c>
      <c r="J144" s="203" t="s">
        <v>290</v>
      </c>
      <c r="K144" s="203">
        <v>906.2</v>
      </c>
      <c r="L144" s="203">
        <v>673.8</v>
      </c>
      <c r="M144" s="192"/>
      <c r="N144" s="203">
        <v>673.8</v>
      </c>
      <c r="O144" s="192"/>
      <c r="P144" s="242">
        <v>5</v>
      </c>
      <c r="Q144" s="242">
        <v>4</v>
      </c>
      <c r="R144" s="242">
        <v>20</v>
      </c>
      <c r="S144" s="242">
        <v>70</v>
      </c>
      <c r="T144" s="242">
        <v>270</v>
      </c>
      <c r="U144" s="202">
        <v>288</v>
      </c>
      <c r="V144" s="203">
        <v>36.4</v>
      </c>
      <c r="W144" s="203">
        <v>480</v>
      </c>
      <c r="X144" s="203">
        <v>10.92</v>
      </c>
      <c r="Y144" s="203">
        <v>6.24</v>
      </c>
      <c r="Z144" s="192"/>
      <c r="AA144" s="188">
        <v>3.6</v>
      </c>
      <c r="AB144" s="249">
        <v>1.44</v>
      </c>
      <c r="AC144" s="249">
        <v>20</v>
      </c>
      <c r="AD144" s="249">
        <v>1.56</v>
      </c>
      <c r="AE144" s="249">
        <v>16.2</v>
      </c>
      <c r="AF144" s="249">
        <v>249</v>
      </c>
      <c r="AG144" s="203"/>
      <c r="AH144" s="203">
        <v>138</v>
      </c>
      <c r="AI144" s="203">
        <v>172</v>
      </c>
      <c r="AJ144" s="203">
        <v>2.9</v>
      </c>
      <c r="AK144" s="203">
        <v>9.6</v>
      </c>
      <c r="AL144" s="192"/>
      <c r="AM144" s="192"/>
      <c r="AN144" s="192"/>
      <c r="AO144" s="196"/>
      <c r="AP144" s="192"/>
      <c r="AQ144" s="203">
        <v>8</v>
      </c>
      <c r="AR144" s="203">
        <v>24</v>
      </c>
      <c r="AS144" s="203">
        <v>4</v>
      </c>
      <c r="AT144" s="243">
        <v>152.1</v>
      </c>
      <c r="AU144" s="242">
        <v>70</v>
      </c>
      <c r="AV144" s="242">
        <v>210</v>
      </c>
      <c r="AW144" s="203">
        <v>1960</v>
      </c>
      <c r="AX144" s="202">
        <v>12</v>
      </c>
      <c r="AY144" s="203">
        <v>2</v>
      </c>
      <c r="AZ144" s="243">
        <v>2</v>
      </c>
      <c r="BA144" s="249">
        <v>20</v>
      </c>
      <c r="BB144" s="242">
        <v>24</v>
      </c>
      <c r="BC144" s="196"/>
      <c r="BD144" s="196"/>
      <c r="BE144" s="196"/>
      <c r="BF144" s="255">
        <v>1</v>
      </c>
      <c r="BG144" s="242"/>
      <c r="BH144" s="202">
        <v>1</v>
      </c>
      <c r="BI144" s="195"/>
      <c r="BJ144" s="195"/>
      <c r="BK144" s="203">
        <v>338</v>
      </c>
      <c r="BL144" s="203"/>
      <c r="BM144" s="203">
        <v>71.900000000000006</v>
      </c>
      <c r="BN144" s="203">
        <v>188</v>
      </c>
      <c r="BO144" s="203">
        <v>44.8</v>
      </c>
      <c r="BP144" s="188" t="s">
        <v>422</v>
      </c>
      <c r="BQ144" s="203"/>
      <c r="BR144" s="192"/>
      <c r="BS144" s="192"/>
      <c r="BT144" s="192"/>
      <c r="BU144" s="192"/>
      <c r="BV144" s="192"/>
      <c r="BW144" s="192">
        <v>9</v>
      </c>
      <c r="BX144" s="254">
        <v>144</v>
      </c>
    </row>
    <row r="145" spans="1:76" s="121" customFormat="1" ht="12" customHeight="1">
      <c r="A145" s="187">
        <v>139</v>
      </c>
      <c r="B145" s="201" t="s">
        <v>371</v>
      </c>
      <c r="C145" s="202">
        <v>22</v>
      </c>
      <c r="D145" s="203">
        <v>1982</v>
      </c>
      <c r="E145" s="204" t="s">
        <v>289</v>
      </c>
      <c r="F145" s="243">
        <v>5231</v>
      </c>
      <c r="G145" s="243">
        <v>5231</v>
      </c>
      <c r="H145" s="242"/>
      <c r="I145" s="202">
        <v>22360</v>
      </c>
      <c r="J145" s="203" t="s">
        <v>290</v>
      </c>
      <c r="K145" s="203">
        <v>1483</v>
      </c>
      <c r="L145" s="203">
        <v>1483</v>
      </c>
      <c r="M145" s="192"/>
      <c r="N145" s="203">
        <v>1483</v>
      </c>
      <c r="O145" s="192"/>
      <c r="P145" s="242">
        <v>5</v>
      </c>
      <c r="Q145" s="242">
        <v>8</v>
      </c>
      <c r="R145" s="242">
        <v>40</v>
      </c>
      <c r="S145" s="242">
        <v>98</v>
      </c>
      <c r="T145" s="242">
        <v>252</v>
      </c>
      <c r="U145" s="202">
        <v>576</v>
      </c>
      <c r="V145" s="203">
        <v>72.8</v>
      </c>
      <c r="W145" s="203">
        <v>960</v>
      </c>
      <c r="X145" s="203">
        <v>21.84</v>
      </c>
      <c r="Y145" s="203">
        <v>12.48</v>
      </c>
      <c r="Z145" s="192"/>
      <c r="AA145" s="188">
        <v>3.6</v>
      </c>
      <c r="AB145" s="249">
        <v>2.88</v>
      </c>
      <c r="AC145" s="249">
        <v>40</v>
      </c>
      <c r="AD145" s="249">
        <v>3.12</v>
      </c>
      <c r="AE145" s="249">
        <v>32.4</v>
      </c>
      <c r="AF145" s="249">
        <v>424</v>
      </c>
      <c r="AG145" s="203"/>
      <c r="AH145" s="203">
        <v>234</v>
      </c>
      <c r="AI145" s="203">
        <v>195</v>
      </c>
      <c r="AJ145" s="203">
        <v>4.7</v>
      </c>
      <c r="AK145" s="203">
        <v>19.2</v>
      </c>
      <c r="AL145" s="192"/>
      <c r="AM145" s="192"/>
      <c r="AN145" s="192"/>
      <c r="AO145" s="196"/>
      <c r="AP145" s="192"/>
      <c r="AQ145" s="203">
        <v>16</v>
      </c>
      <c r="AR145" s="203">
        <v>16</v>
      </c>
      <c r="AS145" s="203">
        <v>8</v>
      </c>
      <c r="AT145" s="243">
        <v>237.6</v>
      </c>
      <c r="AU145" s="242">
        <v>98</v>
      </c>
      <c r="AV145" s="242">
        <v>294</v>
      </c>
      <c r="AW145" s="203">
        <v>2744</v>
      </c>
      <c r="AX145" s="202">
        <v>24</v>
      </c>
      <c r="AY145" s="203">
        <v>3</v>
      </c>
      <c r="AZ145" s="243">
        <v>3</v>
      </c>
      <c r="BA145" s="249">
        <v>40</v>
      </c>
      <c r="BB145" s="242">
        <v>48</v>
      </c>
      <c r="BC145" s="196"/>
      <c r="BD145" s="196"/>
      <c r="BE145" s="196"/>
      <c r="BF145" s="255">
        <v>1</v>
      </c>
      <c r="BG145" s="242"/>
      <c r="BH145" s="202">
        <v>1</v>
      </c>
      <c r="BI145" s="195"/>
      <c r="BJ145" s="195"/>
      <c r="BK145" s="203">
        <v>528</v>
      </c>
      <c r="BL145" s="203"/>
      <c r="BM145" s="203">
        <v>119.6</v>
      </c>
      <c r="BN145" s="203">
        <v>376</v>
      </c>
      <c r="BO145" s="203">
        <v>89.6</v>
      </c>
      <c r="BP145" s="188" t="s">
        <v>422</v>
      </c>
      <c r="BQ145" s="203"/>
      <c r="BR145" s="192"/>
      <c r="BS145" s="192"/>
      <c r="BT145" s="192"/>
      <c r="BU145" s="192"/>
      <c r="BV145" s="192"/>
      <c r="BW145" s="192">
        <v>30</v>
      </c>
      <c r="BX145" s="254">
        <v>185</v>
      </c>
    </row>
    <row r="146" spans="1:76" s="121" customFormat="1" ht="12" customHeight="1">
      <c r="A146" s="187">
        <v>140</v>
      </c>
      <c r="B146" s="201" t="s">
        <v>371</v>
      </c>
      <c r="C146" s="202">
        <v>23</v>
      </c>
      <c r="D146" s="203">
        <v>1976</v>
      </c>
      <c r="E146" s="204" t="s">
        <v>289</v>
      </c>
      <c r="F146" s="243">
        <v>3382.7</v>
      </c>
      <c r="G146" s="243">
        <v>3382.7</v>
      </c>
      <c r="H146" s="242"/>
      <c r="I146" s="202">
        <v>13239</v>
      </c>
      <c r="J146" s="203" t="s">
        <v>290</v>
      </c>
      <c r="K146" s="203">
        <v>913</v>
      </c>
      <c r="L146" s="203">
        <v>659.4</v>
      </c>
      <c r="M146" s="192"/>
      <c r="N146" s="203">
        <v>659.4</v>
      </c>
      <c r="O146" s="192"/>
      <c r="P146" s="242">
        <v>5</v>
      </c>
      <c r="Q146" s="242">
        <v>4</v>
      </c>
      <c r="R146" s="242">
        <v>20</v>
      </c>
      <c r="S146" s="242">
        <v>70</v>
      </c>
      <c r="T146" s="242">
        <v>268</v>
      </c>
      <c r="U146" s="202">
        <v>288</v>
      </c>
      <c r="V146" s="203">
        <v>36.4</v>
      </c>
      <c r="W146" s="203">
        <v>480</v>
      </c>
      <c r="X146" s="203">
        <v>10.92</v>
      </c>
      <c r="Y146" s="203">
        <v>6.24</v>
      </c>
      <c r="Z146" s="192"/>
      <c r="AA146" s="188">
        <v>3.6</v>
      </c>
      <c r="AB146" s="249">
        <v>1.44</v>
      </c>
      <c r="AC146" s="249">
        <v>20</v>
      </c>
      <c r="AD146" s="249">
        <v>1.56</v>
      </c>
      <c r="AE146" s="249">
        <v>16.2</v>
      </c>
      <c r="AF146" s="249">
        <v>249.6</v>
      </c>
      <c r="AG146" s="203"/>
      <c r="AH146" s="203">
        <v>110</v>
      </c>
      <c r="AI146" s="203">
        <v>137</v>
      </c>
      <c r="AJ146" s="203">
        <v>4.8</v>
      </c>
      <c r="AK146" s="203">
        <v>9.6</v>
      </c>
      <c r="AL146" s="192"/>
      <c r="AM146" s="192"/>
      <c r="AN146" s="192"/>
      <c r="AO146" s="196"/>
      <c r="AP146" s="192"/>
      <c r="AQ146" s="203">
        <v>8</v>
      </c>
      <c r="AR146" s="203">
        <v>32</v>
      </c>
      <c r="AS146" s="203">
        <v>4</v>
      </c>
      <c r="AT146" s="243">
        <v>152.6</v>
      </c>
      <c r="AU146" s="242">
        <v>70</v>
      </c>
      <c r="AV146" s="242">
        <v>210</v>
      </c>
      <c r="AW146" s="203">
        <v>1960</v>
      </c>
      <c r="AX146" s="202">
        <v>12</v>
      </c>
      <c r="AY146" s="203">
        <v>2</v>
      </c>
      <c r="AZ146" s="243">
        <v>2</v>
      </c>
      <c r="BA146" s="249">
        <v>20</v>
      </c>
      <c r="BB146" s="242">
        <v>36</v>
      </c>
      <c r="BC146" s="196"/>
      <c r="BD146" s="196"/>
      <c r="BE146" s="196"/>
      <c r="BF146" s="255">
        <v>2</v>
      </c>
      <c r="BG146" s="242">
        <v>1</v>
      </c>
      <c r="BH146" s="202">
        <v>1</v>
      </c>
      <c r="BI146" s="195"/>
      <c r="BJ146" s="195"/>
      <c r="BK146" s="203">
        <v>339.2</v>
      </c>
      <c r="BL146" s="203"/>
      <c r="BM146" s="203">
        <v>72.2</v>
      </c>
      <c r="BN146" s="203">
        <v>188</v>
      </c>
      <c r="BO146" s="203">
        <v>44.8</v>
      </c>
      <c r="BP146" s="188" t="s">
        <v>422</v>
      </c>
      <c r="BQ146" s="203"/>
      <c r="BR146" s="192"/>
      <c r="BS146" s="192"/>
      <c r="BT146" s="192"/>
      <c r="BU146" s="192"/>
      <c r="BV146" s="192"/>
      <c r="BW146" s="192">
        <v>19</v>
      </c>
      <c r="BX146" s="254">
        <v>141</v>
      </c>
    </row>
    <row r="147" spans="1:76" s="121" customFormat="1" ht="12" customHeight="1">
      <c r="A147" s="187">
        <v>141</v>
      </c>
      <c r="B147" s="201" t="s">
        <v>371</v>
      </c>
      <c r="C147" s="202">
        <v>24</v>
      </c>
      <c r="D147" s="203">
        <v>1982</v>
      </c>
      <c r="E147" s="204" t="s">
        <v>289</v>
      </c>
      <c r="F147" s="243">
        <v>3903.7</v>
      </c>
      <c r="G147" s="243">
        <v>3773.2</v>
      </c>
      <c r="H147" s="242">
        <v>130.5</v>
      </c>
      <c r="I147" s="202">
        <v>16045</v>
      </c>
      <c r="J147" s="203" t="s">
        <v>290</v>
      </c>
      <c r="K147" s="203">
        <v>1122</v>
      </c>
      <c r="L147" s="203">
        <v>737.5</v>
      </c>
      <c r="M147" s="192"/>
      <c r="N147" s="203">
        <v>737.5</v>
      </c>
      <c r="O147" s="192"/>
      <c r="P147" s="242">
        <v>5</v>
      </c>
      <c r="Q147" s="242">
        <v>4</v>
      </c>
      <c r="R147" s="242">
        <v>20</v>
      </c>
      <c r="S147" s="242">
        <v>121</v>
      </c>
      <c r="T147" s="242">
        <v>434.7</v>
      </c>
      <c r="U147" s="202">
        <v>288</v>
      </c>
      <c r="V147" s="203">
        <v>36.4</v>
      </c>
      <c r="W147" s="203">
        <v>480</v>
      </c>
      <c r="X147" s="203">
        <v>10.92</v>
      </c>
      <c r="Y147" s="203">
        <v>6.24</v>
      </c>
      <c r="Z147" s="192"/>
      <c r="AA147" s="188">
        <v>3.6</v>
      </c>
      <c r="AB147" s="249">
        <v>1.44</v>
      </c>
      <c r="AC147" s="249">
        <v>20</v>
      </c>
      <c r="AD147" s="249">
        <v>1.56</v>
      </c>
      <c r="AE147" s="249">
        <v>16.2</v>
      </c>
      <c r="AF147" s="249">
        <v>295.60000000000002</v>
      </c>
      <c r="AG147" s="203"/>
      <c r="AH147" s="203">
        <v>215</v>
      </c>
      <c r="AI147" s="203">
        <v>120</v>
      </c>
      <c r="AJ147" s="203">
        <v>3.3</v>
      </c>
      <c r="AK147" s="203">
        <v>9.6</v>
      </c>
      <c r="AL147" s="192"/>
      <c r="AM147" s="192"/>
      <c r="AN147" s="192"/>
      <c r="AO147" s="196"/>
      <c r="AP147" s="192"/>
      <c r="AQ147" s="203">
        <v>8</v>
      </c>
      <c r="AR147" s="203">
        <v>16</v>
      </c>
      <c r="AS147" s="203">
        <v>4</v>
      </c>
      <c r="AT147" s="243">
        <v>194</v>
      </c>
      <c r="AU147" s="242">
        <v>49</v>
      </c>
      <c r="AV147" s="242">
        <v>137</v>
      </c>
      <c r="AW147" s="203">
        <v>3388</v>
      </c>
      <c r="AX147" s="202">
        <v>12</v>
      </c>
      <c r="AY147" s="203">
        <v>3</v>
      </c>
      <c r="AZ147" s="243">
        <v>3</v>
      </c>
      <c r="BA147" s="249">
        <v>20</v>
      </c>
      <c r="BB147" s="242">
        <v>70</v>
      </c>
      <c r="BC147" s="196"/>
      <c r="BD147" s="196"/>
      <c r="BE147" s="196"/>
      <c r="BF147" s="255">
        <v>1</v>
      </c>
      <c r="BG147" s="242"/>
      <c r="BH147" s="202">
        <v>1</v>
      </c>
      <c r="BI147" s="195"/>
      <c r="BJ147" s="195"/>
      <c r="BK147" s="203">
        <v>431.2</v>
      </c>
      <c r="BL147" s="203">
        <v>19.2</v>
      </c>
      <c r="BM147" s="203">
        <v>96</v>
      </c>
      <c r="BN147" s="203">
        <v>188</v>
      </c>
      <c r="BO147" s="203">
        <v>44.8</v>
      </c>
      <c r="BP147" s="188" t="s">
        <v>422</v>
      </c>
      <c r="BQ147" s="203"/>
      <c r="BR147" s="192"/>
      <c r="BS147" s="192"/>
      <c r="BT147" s="192"/>
      <c r="BU147" s="192"/>
      <c r="BV147" s="192"/>
      <c r="BW147" s="192">
        <v>26</v>
      </c>
      <c r="BX147" s="254">
        <v>214</v>
      </c>
    </row>
    <row r="148" spans="1:76" s="121" customFormat="1" ht="12" customHeight="1">
      <c r="A148" s="187">
        <v>142</v>
      </c>
      <c r="B148" s="201" t="s">
        <v>371</v>
      </c>
      <c r="C148" s="202">
        <v>25</v>
      </c>
      <c r="D148" s="203">
        <v>1974</v>
      </c>
      <c r="E148" s="204" t="s">
        <v>289</v>
      </c>
      <c r="F148" s="243">
        <v>4450.6000000000004</v>
      </c>
      <c r="G148" s="243">
        <v>4361.5</v>
      </c>
      <c r="H148" s="242">
        <v>89.1</v>
      </c>
      <c r="I148" s="202">
        <v>17323</v>
      </c>
      <c r="J148" s="203" t="s">
        <v>290</v>
      </c>
      <c r="K148" s="203">
        <v>1211.4000000000001</v>
      </c>
      <c r="L148" s="203">
        <v>885.9</v>
      </c>
      <c r="M148" s="192"/>
      <c r="N148" s="203">
        <v>885.9</v>
      </c>
      <c r="O148" s="192"/>
      <c r="P148" s="242">
        <v>5</v>
      </c>
      <c r="Q148" s="242">
        <v>6</v>
      </c>
      <c r="R148" s="242">
        <v>30</v>
      </c>
      <c r="S148" s="242">
        <v>98</v>
      </c>
      <c r="T148" s="242">
        <v>391</v>
      </c>
      <c r="U148" s="202">
        <v>432</v>
      </c>
      <c r="V148" s="203">
        <v>54.6</v>
      </c>
      <c r="W148" s="203">
        <v>720</v>
      </c>
      <c r="X148" s="203">
        <v>16.38</v>
      </c>
      <c r="Y148" s="203">
        <v>9.36</v>
      </c>
      <c r="Z148" s="192"/>
      <c r="AA148" s="188">
        <v>3.6</v>
      </c>
      <c r="AB148" s="249">
        <v>2.16</v>
      </c>
      <c r="AC148" s="249">
        <v>30</v>
      </c>
      <c r="AD148" s="249">
        <v>2.34</v>
      </c>
      <c r="AE148" s="249">
        <v>24.3</v>
      </c>
      <c r="AF148" s="249">
        <v>339.6</v>
      </c>
      <c r="AG148" s="203"/>
      <c r="AH148" s="203">
        <v>213</v>
      </c>
      <c r="AI148" s="203">
        <v>195</v>
      </c>
      <c r="AJ148" s="203">
        <v>6.3</v>
      </c>
      <c r="AK148" s="203">
        <v>14.4</v>
      </c>
      <c r="AL148" s="192"/>
      <c r="AM148" s="192"/>
      <c r="AN148" s="192"/>
      <c r="AO148" s="196"/>
      <c r="AP148" s="192"/>
      <c r="AQ148" s="203">
        <v>12</v>
      </c>
      <c r="AR148" s="203">
        <v>24</v>
      </c>
      <c r="AS148" s="203">
        <v>6</v>
      </c>
      <c r="AT148" s="243">
        <v>197.6</v>
      </c>
      <c r="AU148" s="242">
        <v>98</v>
      </c>
      <c r="AV148" s="242">
        <v>294</v>
      </c>
      <c r="AW148" s="203">
        <v>2744</v>
      </c>
      <c r="AX148" s="202">
        <v>18</v>
      </c>
      <c r="AY148" s="203">
        <v>2</v>
      </c>
      <c r="AZ148" s="243">
        <v>2</v>
      </c>
      <c r="BA148" s="249">
        <v>30</v>
      </c>
      <c r="BB148" s="242">
        <v>36</v>
      </c>
      <c r="BC148" s="196"/>
      <c r="BD148" s="196"/>
      <c r="BE148" s="196"/>
      <c r="BF148" s="255">
        <v>1</v>
      </c>
      <c r="BG148" s="242"/>
      <c r="BH148" s="202">
        <v>1</v>
      </c>
      <c r="BI148" s="195"/>
      <c r="BJ148" s="195"/>
      <c r="BK148" s="203">
        <v>439.2</v>
      </c>
      <c r="BL148" s="203"/>
      <c r="BM148" s="203">
        <v>97.3</v>
      </c>
      <c r="BN148" s="203">
        <v>282</v>
      </c>
      <c r="BO148" s="203">
        <v>67.2</v>
      </c>
      <c r="BP148" s="188" t="s">
        <v>422</v>
      </c>
      <c r="BQ148" s="203"/>
      <c r="BR148" s="192"/>
      <c r="BS148" s="192"/>
      <c r="BT148" s="192"/>
      <c r="BU148" s="192"/>
      <c r="BV148" s="192"/>
      <c r="BW148" s="192"/>
      <c r="BX148" s="254">
        <v>153</v>
      </c>
    </row>
    <row r="149" spans="1:76" s="121" customFormat="1" ht="12" customHeight="1">
      <c r="A149" s="187">
        <v>143</v>
      </c>
      <c r="B149" s="201" t="s">
        <v>371</v>
      </c>
      <c r="C149" s="202">
        <v>26</v>
      </c>
      <c r="D149" s="203">
        <v>1987</v>
      </c>
      <c r="E149" s="204" t="s">
        <v>289</v>
      </c>
      <c r="F149" s="243">
        <v>2763.2</v>
      </c>
      <c r="G149" s="243">
        <v>2763.2</v>
      </c>
      <c r="H149" s="242"/>
      <c r="I149" s="202">
        <v>12231</v>
      </c>
      <c r="J149" s="203" t="s">
        <v>290</v>
      </c>
      <c r="K149" s="203">
        <v>852.3</v>
      </c>
      <c r="L149" s="203">
        <v>852.3</v>
      </c>
      <c r="M149" s="192"/>
      <c r="N149" s="203">
        <v>852.3</v>
      </c>
      <c r="O149" s="192"/>
      <c r="P149" s="242">
        <v>5</v>
      </c>
      <c r="Q149" s="242">
        <v>4</v>
      </c>
      <c r="R149" s="242">
        <v>20</v>
      </c>
      <c r="S149" s="242">
        <v>60</v>
      </c>
      <c r="T149" s="242">
        <v>247.7</v>
      </c>
      <c r="U149" s="202">
        <v>288</v>
      </c>
      <c r="V149" s="203">
        <v>36.4</v>
      </c>
      <c r="W149" s="203">
        <v>480</v>
      </c>
      <c r="X149" s="203">
        <v>10.92</v>
      </c>
      <c r="Y149" s="203">
        <v>6.24</v>
      </c>
      <c r="Z149" s="192"/>
      <c r="AA149" s="188">
        <v>3.6</v>
      </c>
      <c r="AB149" s="249">
        <v>1.44</v>
      </c>
      <c r="AC149" s="249">
        <v>20</v>
      </c>
      <c r="AD149" s="249">
        <v>1.56</v>
      </c>
      <c r="AE149" s="249">
        <v>16.2</v>
      </c>
      <c r="AF149" s="249">
        <v>236</v>
      </c>
      <c r="AG149" s="203"/>
      <c r="AH149" s="203">
        <v>175</v>
      </c>
      <c r="AI149" s="203">
        <v>170</v>
      </c>
      <c r="AJ149" s="203">
        <v>3.9</v>
      </c>
      <c r="AK149" s="203">
        <v>9.6</v>
      </c>
      <c r="AL149" s="192"/>
      <c r="AM149" s="192"/>
      <c r="AN149" s="192"/>
      <c r="AO149" s="196"/>
      <c r="AP149" s="192"/>
      <c r="AQ149" s="203">
        <v>8</v>
      </c>
      <c r="AR149" s="203">
        <v>16</v>
      </c>
      <c r="AS149" s="203">
        <v>4</v>
      </c>
      <c r="AT149" s="243">
        <v>140.4</v>
      </c>
      <c r="AU149" s="242">
        <v>60</v>
      </c>
      <c r="AV149" s="242">
        <v>180</v>
      </c>
      <c r="AW149" s="203">
        <v>1680</v>
      </c>
      <c r="AX149" s="202">
        <v>12</v>
      </c>
      <c r="AY149" s="203">
        <v>2</v>
      </c>
      <c r="AZ149" s="243">
        <v>2</v>
      </c>
      <c r="BA149" s="249">
        <v>20</v>
      </c>
      <c r="BB149" s="242">
        <v>24</v>
      </c>
      <c r="BC149" s="196"/>
      <c r="BD149" s="196"/>
      <c r="BE149" s="196"/>
      <c r="BF149" s="255"/>
      <c r="BG149" s="242"/>
      <c r="BH149" s="202">
        <v>1</v>
      </c>
      <c r="BI149" s="195"/>
      <c r="BJ149" s="195"/>
      <c r="BK149" s="203">
        <v>312</v>
      </c>
      <c r="BL149" s="203"/>
      <c r="BM149" s="203">
        <v>64.8</v>
      </c>
      <c r="BN149" s="203">
        <v>188</v>
      </c>
      <c r="BO149" s="203">
        <v>44.8</v>
      </c>
      <c r="BP149" s="188" t="s">
        <v>422</v>
      </c>
      <c r="BQ149" s="203"/>
      <c r="BR149" s="192"/>
      <c r="BS149" s="192"/>
      <c r="BT149" s="192"/>
      <c r="BU149" s="192"/>
      <c r="BV149" s="192"/>
      <c r="BW149" s="192">
        <v>19</v>
      </c>
      <c r="BX149" s="254">
        <v>130</v>
      </c>
    </row>
    <row r="150" spans="1:76" s="121" customFormat="1" ht="12" customHeight="1">
      <c r="A150" s="187">
        <v>144</v>
      </c>
      <c r="B150" s="201" t="s">
        <v>376</v>
      </c>
      <c r="C150" s="202">
        <v>2</v>
      </c>
      <c r="D150" s="203">
        <v>1968</v>
      </c>
      <c r="E150" s="204" t="s">
        <v>289</v>
      </c>
      <c r="F150" s="243">
        <v>714.3</v>
      </c>
      <c r="G150" s="242">
        <v>714.3</v>
      </c>
      <c r="H150" s="242"/>
      <c r="I150" s="202">
        <v>3038</v>
      </c>
      <c r="J150" s="203" t="s">
        <v>291</v>
      </c>
      <c r="K150" s="203">
        <v>490</v>
      </c>
      <c r="L150" s="203">
        <v>438.1</v>
      </c>
      <c r="M150" s="192"/>
      <c r="N150" s="203"/>
      <c r="O150" s="192"/>
      <c r="P150" s="242">
        <v>2</v>
      </c>
      <c r="Q150" s="242">
        <v>2</v>
      </c>
      <c r="R150" s="242">
        <v>4</v>
      </c>
      <c r="S150" s="242">
        <v>16</v>
      </c>
      <c r="T150" s="242">
        <v>28.6</v>
      </c>
      <c r="U150" s="202">
        <v>57.6</v>
      </c>
      <c r="V150" s="203">
        <v>7.28</v>
      </c>
      <c r="W150" s="203">
        <v>96</v>
      </c>
      <c r="X150" s="203">
        <v>5.46</v>
      </c>
      <c r="Y150" s="203">
        <v>0.78</v>
      </c>
      <c r="Z150" s="192"/>
      <c r="AA150" s="188">
        <v>3.6</v>
      </c>
      <c r="AB150" s="249">
        <v>0.72</v>
      </c>
      <c r="AC150" s="249">
        <v>4</v>
      </c>
      <c r="AD150" s="249">
        <v>0.78</v>
      </c>
      <c r="AE150" s="249">
        <v>3.24</v>
      </c>
      <c r="AF150" s="249">
        <v>143.19999999999999</v>
      </c>
      <c r="AG150" s="203"/>
      <c r="AH150" s="203">
        <v>16</v>
      </c>
      <c r="AI150" s="203">
        <v>85</v>
      </c>
      <c r="AJ150" s="203">
        <v>3.3</v>
      </c>
      <c r="AK150" s="203">
        <v>4.8</v>
      </c>
      <c r="AL150" s="192"/>
      <c r="AM150" s="192"/>
      <c r="AN150" s="192"/>
      <c r="AO150" s="196"/>
      <c r="AP150" s="192"/>
      <c r="AQ150" s="203">
        <v>4</v>
      </c>
      <c r="AR150" s="203">
        <v>2</v>
      </c>
      <c r="AS150" s="203">
        <v>2</v>
      </c>
      <c r="AT150" s="243">
        <v>92.8</v>
      </c>
      <c r="AU150" s="242">
        <v>16</v>
      </c>
      <c r="AV150" s="242">
        <v>48</v>
      </c>
      <c r="AW150" s="203">
        <v>256</v>
      </c>
      <c r="AX150" s="202">
        <v>6</v>
      </c>
      <c r="AY150" s="203">
        <v>1</v>
      </c>
      <c r="AZ150" s="243">
        <v>1</v>
      </c>
      <c r="BA150" s="249">
        <v>4</v>
      </c>
      <c r="BB150" s="242">
        <v>6</v>
      </c>
      <c r="BC150" s="196"/>
      <c r="BD150" s="196"/>
      <c r="BE150" s="196"/>
      <c r="BF150" s="255"/>
      <c r="BG150" s="242"/>
      <c r="BH150" s="202">
        <v>1</v>
      </c>
      <c r="BI150" s="195"/>
      <c r="BJ150" s="195"/>
      <c r="BK150" s="203">
        <v>206.4</v>
      </c>
      <c r="BL150" s="203"/>
      <c r="BM150" s="203">
        <v>39.1</v>
      </c>
      <c r="BN150" s="203">
        <v>37.6</v>
      </c>
      <c r="BO150" s="203">
        <v>22.4</v>
      </c>
      <c r="BP150" s="188" t="s">
        <v>422</v>
      </c>
      <c r="BQ150" s="203"/>
      <c r="BR150" s="192"/>
      <c r="BS150" s="192"/>
      <c r="BT150" s="192"/>
      <c r="BU150" s="192"/>
      <c r="BV150" s="192"/>
      <c r="BW150" s="192"/>
      <c r="BX150" s="254">
        <v>30</v>
      </c>
    </row>
    <row r="151" spans="1:76" s="121" customFormat="1" ht="12" customHeight="1">
      <c r="A151" s="187">
        <v>145</v>
      </c>
      <c r="B151" s="201" t="s">
        <v>376</v>
      </c>
      <c r="C151" s="202">
        <v>10</v>
      </c>
      <c r="D151" s="203">
        <v>1964</v>
      </c>
      <c r="E151" s="204" t="s">
        <v>289</v>
      </c>
      <c r="F151" s="243">
        <v>630.79999999999995</v>
      </c>
      <c r="G151" s="242">
        <v>630.79999999999995</v>
      </c>
      <c r="H151" s="242"/>
      <c r="I151" s="202">
        <v>2455</v>
      </c>
      <c r="J151" s="203" t="s">
        <v>291</v>
      </c>
      <c r="K151" s="203">
        <v>431</v>
      </c>
      <c r="L151" s="203">
        <v>296.89999999999998</v>
      </c>
      <c r="M151" s="192"/>
      <c r="N151" s="203">
        <v>296.89999999999998</v>
      </c>
      <c r="O151" s="192"/>
      <c r="P151" s="242">
        <v>2</v>
      </c>
      <c r="Q151" s="242">
        <v>2</v>
      </c>
      <c r="R151" s="242">
        <v>4</v>
      </c>
      <c r="S151" s="242">
        <v>16</v>
      </c>
      <c r="T151" s="242">
        <v>24.6</v>
      </c>
      <c r="U151" s="202">
        <v>57.6</v>
      </c>
      <c r="V151" s="203">
        <v>7.28</v>
      </c>
      <c r="W151" s="203">
        <v>96</v>
      </c>
      <c r="X151" s="203">
        <v>5.46</v>
      </c>
      <c r="Y151" s="203">
        <v>0.78</v>
      </c>
      <c r="Z151" s="192"/>
      <c r="AA151" s="188">
        <v>3.6</v>
      </c>
      <c r="AB151" s="249">
        <v>0.72</v>
      </c>
      <c r="AC151" s="249">
        <v>4</v>
      </c>
      <c r="AD151" s="249">
        <v>0.78</v>
      </c>
      <c r="AE151" s="249">
        <v>3.24</v>
      </c>
      <c r="AF151" s="249">
        <v>133.80000000000001</v>
      </c>
      <c r="AG151" s="203"/>
      <c r="AH151" s="203">
        <v>42</v>
      </c>
      <c r="AI151" s="203">
        <v>90</v>
      </c>
      <c r="AJ151" s="203">
        <v>2.9</v>
      </c>
      <c r="AK151" s="203">
        <v>4.8</v>
      </c>
      <c r="AL151" s="192"/>
      <c r="AM151" s="192"/>
      <c r="AN151" s="192"/>
      <c r="AO151" s="196"/>
      <c r="AP151" s="192"/>
      <c r="AQ151" s="203">
        <v>4</v>
      </c>
      <c r="AR151" s="203">
        <v>2</v>
      </c>
      <c r="AS151" s="203">
        <v>2</v>
      </c>
      <c r="AT151" s="243">
        <v>84.4</v>
      </c>
      <c r="AU151" s="242">
        <v>16</v>
      </c>
      <c r="AV151" s="242">
        <v>48</v>
      </c>
      <c r="AW151" s="203">
        <v>256</v>
      </c>
      <c r="AX151" s="202">
        <v>6</v>
      </c>
      <c r="AY151" s="203">
        <v>1</v>
      </c>
      <c r="AZ151" s="243">
        <v>1</v>
      </c>
      <c r="BA151" s="249">
        <v>4</v>
      </c>
      <c r="BB151" s="242">
        <v>6</v>
      </c>
      <c r="BC151" s="196"/>
      <c r="BD151" s="196"/>
      <c r="BE151" s="196"/>
      <c r="BF151" s="255"/>
      <c r="BG151" s="242"/>
      <c r="BH151" s="202">
        <v>1</v>
      </c>
      <c r="BI151" s="195"/>
      <c r="BJ151" s="195"/>
      <c r="BK151" s="203">
        <v>187.6</v>
      </c>
      <c r="BL151" s="203"/>
      <c r="BM151" s="203">
        <v>34.4</v>
      </c>
      <c r="BN151" s="203">
        <v>37.6</v>
      </c>
      <c r="BO151" s="203">
        <v>22.4</v>
      </c>
      <c r="BP151" s="188" t="s">
        <v>422</v>
      </c>
      <c r="BQ151" s="203"/>
      <c r="BR151" s="192"/>
      <c r="BS151" s="192"/>
      <c r="BT151" s="192"/>
      <c r="BU151" s="192"/>
      <c r="BV151" s="192"/>
      <c r="BW151" s="192">
        <v>8</v>
      </c>
      <c r="BX151" s="254">
        <v>21</v>
      </c>
    </row>
    <row r="152" spans="1:76" s="121" customFormat="1" ht="12" customHeight="1">
      <c r="A152" s="187"/>
      <c r="B152" s="191"/>
      <c r="C152" s="192"/>
      <c r="D152" s="192"/>
      <c r="E152" s="193"/>
      <c r="F152" s="245"/>
      <c r="G152" s="194"/>
      <c r="H152" s="192"/>
      <c r="I152" s="192"/>
      <c r="J152" s="192"/>
      <c r="K152" s="195"/>
      <c r="L152" s="192"/>
      <c r="M152" s="192"/>
      <c r="N152" s="192"/>
      <c r="O152" s="192"/>
      <c r="P152" s="196"/>
      <c r="Q152" s="196"/>
      <c r="R152" s="197"/>
      <c r="S152" s="259"/>
      <c r="T152" s="192"/>
      <c r="U152" s="194"/>
      <c r="V152" s="192"/>
      <c r="W152" s="192"/>
      <c r="X152" s="192"/>
      <c r="Y152" s="192"/>
      <c r="Z152" s="192"/>
      <c r="AA152" s="192"/>
      <c r="AB152" s="198"/>
      <c r="AC152" s="198"/>
      <c r="AD152" s="198"/>
      <c r="AE152" s="198"/>
      <c r="AF152" s="198"/>
      <c r="AG152" s="192"/>
      <c r="AH152" s="192"/>
      <c r="AI152" s="192"/>
      <c r="AJ152" s="192"/>
      <c r="AK152" s="192"/>
      <c r="AL152" s="192"/>
      <c r="AM152" s="192"/>
      <c r="AN152" s="192"/>
      <c r="AO152" s="196"/>
      <c r="AP152" s="192"/>
      <c r="AQ152" s="192"/>
      <c r="AR152" s="192"/>
      <c r="AS152" s="192"/>
      <c r="AT152" s="196"/>
      <c r="AU152" s="192"/>
      <c r="AV152" s="192"/>
      <c r="AW152" s="192"/>
      <c r="AX152" s="196"/>
      <c r="AY152" s="192"/>
      <c r="AZ152" s="192"/>
      <c r="BA152" s="192"/>
      <c r="BB152" s="196"/>
      <c r="BC152" s="196"/>
      <c r="BD152" s="196"/>
      <c r="BE152" s="196"/>
      <c r="BF152" s="196"/>
      <c r="BG152" s="196"/>
      <c r="BH152" s="196"/>
      <c r="BI152" s="195"/>
      <c r="BJ152" s="195"/>
      <c r="BK152" s="192"/>
      <c r="BL152" s="192"/>
      <c r="BM152" s="192"/>
      <c r="BN152" s="192"/>
      <c r="BO152" s="192"/>
      <c r="BP152" s="192"/>
      <c r="BQ152" s="192"/>
      <c r="BR152" s="192"/>
      <c r="BS152" s="192"/>
      <c r="BT152" s="192"/>
      <c r="BU152" s="192"/>
      <c r="BV152" s="192"/>
      <c r="BW152" s="192"/>
      <c r="BX152" s="192"/>
    </row>
    <row r="153" spans="1:76" s="121" customFormat="1" ht="12" customHeight="1">
      <c r="A153" s="187"/>
      <c r="B153" s="191"/>
      <c r="C153" s="192"/>
      <c r="D153" s="192"/>
      <c r="E153" s="193"/>
      <c r="F153" s="245"/>
      <c r="G153" s="194"/>
      <c r="H153" s="192"/>
      <c r="I153" s="192"/>
      <c r="J153" s="192"/>
      <c r="K153" s="195"/>
      <c r="L153" s="192"/>
      <c r="M153" s="192"/>
      <c r="N153" s="192"/>
      <c r="O153" s="192"/>
      <c r="P153" s="196"/>
      <c r="Q153" s="196"/>
      <c r="R153" s="197"/>
      <c r="S153" s="192"/>
      <c r="T153" s="192"/>
      <c r="U153" s="194"/>
      <c r="V153" s="192"/>
      <c r="W153" s="192"/>
      <c r="X153" s="192"/>
      <c r="Y153" s="192"/>
      <c r="Z153" s="192"/>
      <c r="AA153" s="192"/>
      <c r="AB153" s="198"/>
      <c r="AC153" s="198"/>
      <c r="AD153" s="198"/>
      <c r="AE153" s="198"/>
      <c r="AF153" s="198"/>
      <c r="AG153" s="192"/>
      <c r="AH153" s="192"/>
      <c r="AI153" s="192"/>
      <c r="AJ153" s="192"/>
      <c r="AK153" s="192"/>
      <c r="AL153" s="192"/>
      <c r="AM153" s="192"/>
      <c r="AN153" s="192"/>
      <c r="AO153" s="196"/>
      <c r="AP153" s="192"/>
      <c r="AQ153" s="192"/>
      <c r="AR153" s="192"/>
      <c r="AS153" s="192"/>
      <c r="AT153" s="196"/>
      <c r="AU153" s="192"/>
      <c r="AV153" s="192"/>
      <c r="AW153" s="192"/>
      <c r="AX153" s="196"/>
      <c r="AY153" s="192"/>
      <c r="AZ153" s="192"/>
      <c r="BA153" s="192"/>
      <c r="BB153" s="196"/>
      <c r="BC153" s="196"/>
      <c r="BD153" s="196"/>
      <c r="BE153" s="196"/>
      <c r="BF153" s="196"/>
      <c r="BG153" s="196"/>
      <c r="BH153" s="196"/>
      <c r="BI153" s="195"/>
      <c r="BJ153" s="195"/>
      <c r="BK153" s="192"/>
      <c r="BL153" s="192"/>
      <c r="BM153" s="192"/>
      <c r="BN153" s="192"/>
      <c r="BO153" s="192"/>
      <c r="BP153" s="192"/>
      <c r="BQ153" s="192"/>
      <c r="BR153" s="192"/>
      <c r="BS153" s="192"/>
      <c r="BT153" s="192"/>
      <c r="BU153" s="192"/>
      <c r="BV153" s="192"/>
      <c r="BW153" s="192"/>
      <c r="BX153" s="192"/>
    </row>
    <row r="154" spans="1:76" s="125" customFormat="1" ht="12" customHeight="1">
      <c r="A154" s="187"/>
      <c r="B154" s="191"/>
      <c r="C154" s="192"/>
      <c r="D154" s="192"/>
      <c r="E154" s="193"/>
      <c r="F154" s="267">
        <f>SUM(F7:F153)</f>
        <v>272476.79999999999</v>
      </c>
      <c r="G154" s="199">
        <f>SUM(G7:G153)</f>
        <v>250694.8</v>
      </c>
      <c r="H154" s="199">
        <f>SUM(H8:H153)</f>
        <v>20750.999999999996</v>
      </c>
      <c r="I154" s="199"/>
      <c r="J154" s="199">
        <f>SUM(J9:J153)</f>
        <v>0</v>
      </c>
      <c r="K154" s="199">
        <v>103274.2</v>
      </c>
      <c r="L154" s="199">
        <v>84992.87</v>
      </c>
      <c r="M154" s="199">
        <v>1192.4000000000001</v>
      </c>
      <c r="N154" s="199">
        <v>66791.27</v>
      </c>
      <c r="O154" s="199">
        <f>SUM(O9:O153)</f>
        <v>371.1</v>
      </c>
      <c r="P154" s="200">
        <v>475</v>
      </c>
      <c r="Q154" s="200">
        <v>412</v>
      </c>
      <c r="R154" s="200">
        <v>1665</v>
      </c>
      <c r="S154" s="200">
        <v>5533</v>
      </c>
      <c r="T154" s="199">
        <v>25773.5</v>
      </c>
      <c r="U154" s="199">
        <v>24188.400000000001</v>
      </c>
      <c r="V154" s="199">
        <v>3002.88</v>
      </c>
      <c r="W154" s="199">
        <v>39833</v>
      </c>
      <c r="X154" s="199">
        <v>1219.83</v>
      </c>
      <c r="Y154" s="199">
        <v>472.29</v>
      </c>
      <c r="Z154" s="199">
        <f>SUM(Z9:Z153)</f>
        <v>0</v>
      </c>
      <c r="AA154" s="199">
        <v>500.4</v>
      </c>
      <c r="AB154" s="199">
        <v>153.72</v>
      </c>
      <c r="AC154" s="199">
        <v>1703</v>
      </c>
      <c r="AD154" s="199">
        <v>180.54</v>
      </c>
      <c r="AE154" s="199">
        <v>1344.87</v>
      </c>
      <c r="AF154" s="199">
        <v>25866.1</v>
      </c>
      <c r="AG154" s="199">
        <f>SUM(AG9:AG153)</f>
        <v>0</v>
      </c>
      <c r="AH154" s="199">
        <v>11813</v>
      </c>
      <c r="AI154" s="199">
        <v>15022</v>
      </c>
      <c r="AJ154" s="199">
        <v>422</v>
      </c>
      <c r="AK154" s="199">
        <v>1072.2</v>
      </c>
      <c r="AL154" s="199">
        <f>SUM(AL9:AL153)</f>
        <v>0</v>
      </c>
      <c r="AM154" s="199">
        <v>11</v>
      </c>
      <c r="AN154" s="199">
        <v>24</v>
      </c>
      <c r="AO154" s="199">
        <v>3</v>
      </c>
      <c r="AP154" s="199">
        <f>SUM(AP9:AP153)</f>
        <v>0</v>
      </c>
      <c r="AQ154" s="200">
        <v>888</v>
      </c>
      <c r="AR154" s="200">
        <v>1226</v>
      </c>
      <c r="AS154" s="200">
        <v>458</v>
      </c>
      <c r="AT154" s="199">
        <v>16500</v>
      </c>
      <c r="AU154" s="200">
        <v>5259</v>
      </c>
      <c r="AV154" s="200">
        <v>15953</v>
      </c>
      <c r="AW154" s="199">
        <v>138074</v>
      </c>
      <c r="AX154" s="200">
        <v>1304</v>
      </c>
      <c r="AY154" s="200">
        <v>191</v>
      </c>
      <c r="AZ154" s="200">
        <v>191</v>
      </c>
      <c r="BA154" s="200">
        <v>1697</v>
      </c>
      <c r="BB154" s="200">
        <v>2456</v>
      </c>
      <c r="BC154" s="199">
        <v>2</v>
      </c>
      <c r="BD154" s="199">
        <f>SUM(BD9:BD153)</f>
        <v>0</v>
      </c>
      <c r="BE154" s="199">
        <f>SUM(BE9:BE153)</f>
        <v>0</v>
      </c>
      <c r="BF154" s="200">
        <v>68</v>
      </c>
      <c r="BG154" s="200">
        <v>20</v>
      </c>
      <c r="BH154" s="200">
        <v>142</v>
      </c>
      <c r="BI154" s="199">
        <f>SUM(BI9:BI153)</f>
        <v>0</v>
      </c>
      <c r="BJ154" s="199">
        <f>SUM(BJ9:BJ153)</f>
        <v>0</v>
      </c>
      <c r="BK154" s="199">
        <v>36815</v>
      </c>
      <c r="BL154" s="199">
        <v>194.6</v>
      </c>
      <c r="BM154" s="199">
        <v>7740.8</v>
      </c>
      <c r="BN154" s="199">
        <v>15636</v>
      </c>
      <c r="BO154" s="199">
        <v>4644.2</v>
      </c>
      <c r="BP154" s="199">
        <f t="shared" ref="BP154:BV154" si="0">SUM(BP9:BP153)</f>
        <v>0</v>
      </c>
      <c r="BQ154" s="200">
        <f t="shared" si="0"/>
        <v>1</v>
      </c>
      <c r="BR154" s="199">
        <f t="shared" si="0"/>
        <v>1.3</v>
      </c>
      <c r="BS154" s="199">
        <f t="shared" si="0"/>
        <v>11.5</v>
      </c>
      <c r="BT154" s="199">
        <f t="shared" si="0"/>
        <v>0</v>
      </c>
      <c r="BU154" s="199">
        <f t="shared" si="0"/>
        <v>0</v>
      </c>
      <c r="BV154" s="199">
        <f t="shared" si="0"/>
        <v>0</v>
      </c>
      <c r="BW154" s="199">
        <f>SUM(BW8:BW153)</f>
        <v>361</v>
      </c>
      <c r="BX154" s="200">
        <f>SUM(BX8:BX153)</f>
        <v>10401</v>
      </c>
    </row>
    <row r="155" spans="1:76" ht="15.75" customHeight="1">
      <c r="A155" s="303"/>
      <c r="B155" s="303"/>
      <c r="C155" s="303"/>
      <c r="D155" s="303"/>
      <c r="E155" s="304"/>
      <c r="F155" s="199">
        <f>F154</f>
        <v>272476.79999999999</v>
      </c>
      <c r="G155" s="199">
        <f t="shared" ref="G155:BR155" si="1">G154</f>
        <v>250694.8</v>
      </c>
      <c r="H155" s="199">
        <f t="shared" si="1"/>
        <v>20750.999999999996</v>
      </c>
      <c r="I155" s="199"/>
      <c r="J155" s="199">
        <f t="shared" si="1"/>
        <v>0</v>
      </c>
      <c r="K155" s="199">
        <v>103274.2</v>
      </c>
      <c r="L155" s="199">
        <f t="shared" si="1"/>
        <v>84992.87</v>
      </c>
      <c r="M155" s="199">
        <f t="shared" si="1"/>
        <v>1192.4000000000001</v>
      </c>
      <c r="N155" s="199">
        <f t="shared" si="1"/>
        <v>66791.27</v>
      </c>
      <c r="O155" s="199">
        <f t="shared" si="1"/>
        <v>371.1</v>
      </c>
      <c r="P155" s="200">
        <f t="shared" si="1"/>
        <v>475</v>
      </c>
      <c r="Q155" s="200">
        <f t="shared" si="1"/>
        <v>412</v>
      </c>
      <c r="R155" s="200">
        <f t="shared" si="1"/>
        <v>1665</v>
      </c>
      <c r="S155" s="200">
        <f t="shared" si="1"/>
        <v>5533</v>
      </c>
      <c r="T155" s="199">
        <f t="shared" si="1"/>
        <v>25773.5</v>
      </c>
      <c r="U155" s="199">
        <f t="shared" si="1"/>
        <v>24188.400000000001</v>
      </c>
      <c r="V155" s="199">
        <f t="shared" si="1"/>
        <v>3002.88</v>
      </c>
      <c r="W155" s="199">
        <f t="shared" si="1"/>
        <v>39833</v>
      </c>
      <c r="X155" s="199">
        <f t="shared" si="1"/>
        <v>1219.83</v>
      </c>
      <c r="Y155" s="199">
        <f t="shared" si="1"/>
        <v>472.29</v>
      </c>
      <c r="Z155" s="199">
        <f t="shared" si="1"/>
        <v>0</v>
      </c>
      <c r="AA155" s="199">
        <f t="shared" si="1"/>
        <v>500.4</v>
      </c>
      <c r="AB155" s="199">
        <f t="shared" si="1"/>
        <v>153.72</v>
      </c>
      <c r="AC155" s="199">
        <f t="shared" si="1"/>
        <v>1703</v>
      </c>
      <c r="AD155" s="199">
        <f t="shared" si="1"/>
        <v>180.54</v>
      </c>
      <c r="AE155" s="199">
        <f t="shared" si="1"/>
        <v>1344.87</v>
      </c>
      <c r="AF155" s="199">
        <f t="shared" si="1"/>
        <v>25866.1</v>
      </c>
      <c r="AG155" s="199">
        <f t="shared" si="1"/>
        <v>0</v>
      </c>
      <c r="AH155" s="199">
        <f t="shared" si="1"/>
        <v>11813</v>
      </c>
      <c r="AI155" s="199">
        <f t="shared" si="1"/>
        <v>15022</v>
      </c>
      <c r="AJ155" s="199">
        <f t="shared" si="1"/>
        <v>422</v>
      </c>
      <c r="AK155" s="199">
        <f t="shared" si="1"/>
        <v>1072.2</v>
      </c>
      <c r="AL155" s="199">
        <f t="shared" si="1"/>
        <v>0</v>
      </c>
      <c r="AM155" s="199">
        <f>C174</f>
        <v>0</v>
      </c>
      <c r="AN155" s="199">
        <f>C175</f>
        <v>0</v>
      </c>
      <c r="AO155" s="199">
        <f t="shared" si="1"/>
        <v>3</v>
      </c>
      <c r="AP155" s="199">
        <f t="shared" si="1"/>
        <v>0</v>
      </c>
      <c r="AQ155" s="200">
        <f t="shared" si="1"/>
        <v>888</v>
      </c>
      <c r="AR155" s="200">
        <f t="shared" si="1"/>
        <v>1226</v>
      </c>
      <c r="AS155" s="200">
        <f t="shared" si="1"/>
        <v>458</v>
      </c>
      <c r="AT155" s="199">
        <f t="shared" si="1"/>
        <v>16500</v>
      </c>
      <c r="AU155" s="200">
        <f t="shared" si="1"/>
        <v>5259</v>
      </c>
      <c r="AV155" s="200">
        <f t="shared" si="1"/>
        <v>15953</v>
      </c>
      <c r="AW155" s="199">
        <f t="shared" si="1"/>
        <v>138074</v>
      </c>
      <c r="AX155" s="200">
        <f t="shared" si="1"/>
        <v>1304</v>
      </c>
      <c r="AY155" s="200">
        <f t="shared" si="1"/>
        <v>191</v>
      </c>
      <c r="AZ155" s="200">
        <f t="shared" si="1"/>
        <v>191</v>
      </c>
      <c r="BA155" s="200">
        <f t="shared" si="1"/>
        <v>1697</v>
      </c>
      <c r="BB155" s="200">
        <f t="shared" si="1"/>
        <v>2456</v>
      </c>
      <c r="BC155" s="199">
        <f t="shared" si="1"/>
        <v>2</v>
      </c>
      <c r="BD155" s="199">
        <f t="shared" si="1"/>
        <v>0</v>
      </c>
      <c r="BE155" s="199">
        <f t="shared" si="1"/>
        <v>0</v>
      </c>
      <c r="BF155" s="200">
        <f t="shared" si="1"/>
        <v>68</v>
      </c>
      <c r="BG155" s="200">
        <f t="shared" si="1"/>
        <v>20</v>
      </c>
      <c r="BH155" s="200">
        <f t="shared" si="1"/>
        <v>142</v>
      </c>
      <c r="BI155" s="199">
        <f t="shared" si="1"/>
        <v>0</v>
      </c>
      <c r="BJ155" s="199">
        <f t="shared" si="1"/>
        <v>0</v>
      </c>
      <c r="BK155" s="199">
        <f t="shared" si="1"/>
        <v>36815</v>
      </c>
      <c r="BL155" s="199">
        <f t="shared" si="1"/>
        <v>194.6</v>
      </c>
      <c r="BM155" s="199">
        <f t="shared" si="1"/>
        <v>7740.8</v>
      </c>
      <c r="BN155" s="199">
        <f t="shared" si="1"/>
        <v>15636</v>
      </c>
      <c r="BO155" s="199">
        <f t="shared" si="1"/>
        <v>4644.2</v>
      </c>
      <c r="BP155" s="199">
        <f t="shared" si="1"/>
        <v>0</v>
      </c>
      <c r="BQ155" s="200">
        <f t="shared" si="1"/>
        <v>1</v>
      </c>
      <c r="BR155" s="199">
        <f t="shared" si="1"/>
        <v>1.3</v>
      </c>
      <c r="BS155" s="199">
        <f t="shared" ref="BS155:BX155" si="2">BS154</f>
        <v>11.5</v>
      </c>
      <c r="BT155" s="199">
        <f t="shared" si="2"/>
        <v>0</v>
      </c>
      <c r="BU155" s="199">
        <f t="shared" si="2"/>
        <v>0</v>
      </c>
      <c r="BV155" s="199">
        <f t="shared" si="2"/>
        <v>0</v>
      </c>
      <c r="BW155" s="199">
        <f t="shared" si="2"/>
        <v>361</v>
      </c>
      <c r="BX155" s="200">
        <f t="shared" si="2"/>
        <v>10401</v>
      </c>
    </row>
    <row r="157" spans="1:76">
      <c r="F157" s="119"/>
      <c r="BK157" s="127"/>
      <c r="BL157" s="127"/>
      <c r="BM157" s="127"/>
      <c r="BN157" s="127"/>
      <c r="BO157" s="127"/>
    </row>
    <row r="158" spans="1:76">
      <c r="F158" s="119"/>
      <c r="J158" s="126"/>
      <c r="AP158" s="127"/>
      <c r="BK158" s="127"/>
      <c r="BL158" s="174"/>
      <c r="BM158" s="127"/>
      <c r="BN158" s="127"/>
      <c r="BO158" s="127"/>
    </row>
    <row r="159" spans="1:76">
      <c r="F159" s="119"/>
      <c r="J159" s="127"/>
      <c r="BK159" s="174"/>
      <c r="BL159" s="174"/>
      <c r="BM159" s="174"/>
      <c r="BN159" s="174"/>
      <c r="BO159" s="174"/>
    </row>
    <row r="160" spans="1:76">
      <c r="F160" s="127"/>
      <c r="J160" s="126"/>
    </row>
    <row r="163" spans="2:19">
      <c r="B163" s="128"/>
      <c r="C163" s="129"/>
      <c r="D163" s="129"/>
      <c r="E163" s="130"/>
      <c r="F163" s="131"/>
      <c r="G163" s="131"/>
      <c r="H163" s="131"/>
      <c r="I163" s="131"/>
      <c r="J163" s="131"/>
      <c r="K163" s="131"/>
      <c r="L163" s="131"/>
      <c r="M163" s="131"/>
      <c r="N163" s="131"/>
      <c r="O163" s="131"/>
      <c r="P163" s="131"/>
      <c r="Q163" s="131"/>
      <c r="R163" s="131"/>
      <c r="S163" s="132"/>
    </row>
    <row r="164" spans="2:19">
      <c r="B164" s="133"/>
      <c r="C164" s="134"/>
      <c r="D164" s="134"/>
      <c r="E164" s="135"/>
      <c r="F164" s="136"/>
      <c r="G164" s="136"/>
      <c r="H164" s="136"/>
      <c r="I164" s="136"/>
      <c r="J164" s="136"/>
      <c r="K164" s="136"/>
      <c r="L164" s="136"/>
      <c r="M164" s="136"/>
      <c r="N164" s="136"/>
      <c r="O164" s="136"/>
      <c r="P164" s="136"/>
      <c r="Q164" s="136"/>
      <c r="R164" s="136"/>
      <c r="S164" s="137"/>
    </row>
    <row r="165" spans="2:19">
      <c r="B165" s="138"/>
      <c r="C165" s="139"/>
      <c r="D165" s="139"/>
      <c r="E165" s="140"/>
      <c r="F165" s="141"/>
      <c r="G165" s="141"/>
      <c r="H165" s="141"/>
      <c r="I165" s="141"/>
      <c r="J165" s="141"/>
      <c r="K165" s="141"/>
      <c r="L165" s="141"/>
      <c r="M165" s="141"/>
      <c r="N165" s="141"/>
      <c r="O165" s="141"/>
      <c r="P165" s="141"/>
      <c r="Q165" s="141"/>
      <c r="R165" s="141"/>
      <c r="S165" s="142"/>
    </row>
    <row r="166" spans="2:19">
      <c r="B166" s="143"/>
      <c r="C166" s="144"/>
      <c r="D166" s="144"/>
      <c r="E166" s="145"/>
      <c r="F166" s="146"/>
      <c r="G166" s="146"/>
      <c r="H166" s="146"/>
      <c r="I166" s="146"/>
      <c r="J166" s="146"/>
      <c r="K166" s="146">
        <f>K164+K163+K162</f>
        <v>0</v>
      </c>
      <c r="L166" s="146"/>
      <c r="M166" s="146"/>
      <c r="N166" s="146"/>
      <c r="O166" s="146"/>
      <c r="P166" s="146"/>
      <c r="Q166" s="146"/>
      <c r="R166" s="146"/>
      <c r="S166" s="147"/>
    </row>
    <row r="167" spans="2:19">
      <c r="B167" s="143"/>
      <c r="C167" s="144"/>
      <c r="D167" s="144"/>
      <c r="E167" s="145"/>
      <c r="F167" s="144"/>
      <c r="G167" s="144"/>
      <c r="H167" s="144"/>
      <c r="I167" s="144"/>
      <c r="J167" s="144"/>
      <c r="K167" s="148"/>
      <c r="L167" s="144"/>
      <c r="M167" s="144"/>
      <c r="N167" s="144"/>
      <c r="O167" s="144"/>
      <c r="P167" s="149"/>
      <c r="Q167" s="149"/>
      <c r="R167" s="149"/>
      <c r="S167" s="144"/>
    </row>
    <row r="169" spans="2:19">
      <c r="I169" s="127"/>
    </row>
    <row r="173" spans="2:19">
      <c r="B173" s="218"/>
      <c r="C173" s="218"/>
      <c r="D173" s="219"/>
    </row>
    <row r="174" spans="2:19">
      <c r="B174" s="219"/>
      <c r="C174" s="220"/>
      <c r="D174" s="221"/>
    </row>
    <row r="175" spans="2:19">
      <c r="B175" s="222"/>
      <c r="C175" s="220"/>
      <c r="D175" s="221"/>
    </row>
  </sheetData>
  <sheetProtection selectLockedCells="1" selectUnlockedCells="1"/>
  <mergeCells count="80">
    <mergeCell ref="BV1:BX1"/>
    <mergeCell ref="S1:U1"/>
    <mergeCell ref="BJ1:BL1"/>
    <mergeCell ref="A155:E155"/>
    <mergeCell ref="S2:S5"/>
    <mergeCell ref="M2:M5"/>
    <mergeCell ref="G4:G5"/>
    <mergeCell ref="H4:H5"/>
    <mergeCell ref="I2:I5"/>
    <mergeCell ref="N2:N5"/>
    <mergeCell ref="O2:O5"/>
    <mergeCell ref="P2:P5"/>
    <mergeCell ref="Q2:Q5"/>
    <mergeCell ref="R2:R5"/>
    <mergeCell ref="BI3:BJ3"/>
    <mergeCell ref="BN4:BN5"/>
    <mergeCell ref="BO4:BO5"/>
    <mergeCell ref="BP4:BP5"/>
    <mergeCell ref="BB3:BB5"/>
    <mergeCell ref="BC3:BE4"/>
    <mergeCell ref="BF3:BH4"/>
    <mergeCell ref="BK3:BW3"/>
    <mergeCell ref="BX3:BX5"/>
    <mergeCell ref="BI4:BI5"/>
    <mergeCell ref="BJ4:BJ5"/>
    <mergeCell ref="BK4:BK5"/>
    <mergeCell ref="AM3:AM5"/>
    <mergeCell ref="AN3:AN5"/>
    <mergeCell ref="BA3:BA5"/>
    <mergeCell ref="BQ4:BS4"/>
    <mergeCell ref="BT4:BV4"/>
    <mergeCell ref="BW4:BW5"/>
    <mergeCell ref="BL4:BL5"/>
    <mergeCell ref="BM4:BM5"/>
    <mergeCell ref="AY3:AY5"/>
    <mergeCell ref="AZ3:AZ5"/>
    <mergeCell ref="AR3:AR5"/>
    <mergeCell ref="AS3:AS5"/>
    <mergeCell ref="AL3:AL5"/>
    <mergeCell ref="AP3:AP5"/>
    <mergeCell ref="AQ3:AQ5"/>
    <mergeCell ref="AC3:AC5"/>
    <mergeCell ref="T2:AE2"/>
    <mergeCell ref="AF2:AO2"/>
    <mergeCell ref="AP2:BH2"/>
    <mergeCell ref="T3:T5"/>
    <mergeCell ref="AT3:AT5"/>
    <mergeCell ref="AU3:AU5"/>
    <mergeCell ref="AV3:AV5"/>
    <mergeCell ref="AW3:AW5"/>
    <mergeCell ref="AX3:AX5"/>
    <mergeCell ref="U3:U5"/>
    <mergeCell ref="V3:V5"/>
    <mergeCell ref="BI2:BX2"/>
    <mergeCell ref="W3:W5"/>
    <mergeCell ref="X3:X5"/>
    <mergeCell ref="Y3:Y5"/>
    <mergeCell ref="Z3:Z5"/>
    <mergeCell ref="AA3:AA5"/>
    <mergeCell ref="AB3:AB5"/>
    <mergeCell ref="AO3:AO5"/>
    <mergeCell ref="AD3:AD5"/>
    <mergeCell ref="AE3:AE5"/>
    <mergeCell ref="AF3:AF5"/>
    <mergeCell ref="AG3:AG5"/>
    <mergeCell ref="AH3:AH5"/>
    <mergeCell ref="AI3:AI5"/>
    <mergeCell ref="AJ3:AJ5"/>
    <mergeCell ref="AK3:AK5"/>
    <mergeCell ref="J2:J5"/>
    <mergeCell ref="K2:K5"/>
    <mergeCell ref="L2:L5"/>
    <mergeCell ref="A2:A5"/>
    <mergeCell ref="B2:B5"/>
    <mergeCell ref="C2:C5"/>
    <mergeCell ref="D2:D5"/>
    <mergeCell ref="E2:E5"/>
    <mergeCell ref="F3:F5"/>
    <mergeCell ref="G3:H3"/>
    <mergeCell ref="F2:H2"/>
  </mergeCells>
  <pageMargins left="7.874015748031496E-2" right="7.874015748031496E-2" top="0.98425196850393704" bottom="0" header="0.11811023622047245" footer="0.11811023622047245"/>
  <pageSetup paperSize="9" scale="78" firstPageNumber="0" fitToWidth="4" fitToHeight="20" orientation="landscape" errors="blank" horizontalDpi="300" verticalDpi="300" r:id="rId1"/>
  <headerFooter alignWithMargins="0"/>
  <colBreaks count="3" manualBreakCount="3">
    <brk id="22" max="1048575" man="1"/>
    <brk id="50" max="68" man="1"/>
    <brk id="7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C221"/>
  <sheetViews>
    <sheetView topLeftCell="A82" workbookViewId="0">
      <selection activeCell="C2" sqref="C2:C5"/>
    </sheetView>
  </sheetViews>
  <sheetFormatPr defaultRowHeight="12.75"/>
  <cols>
    <col min="1" max="1" width="9.140625" style="1"/>
    <col min="2" max="2" width="62.42578125" style="1" customWidth="1"/>
    <col min="3" max="3" width="32.5703125" style="1" customWidth="1"/>
    <col min="4" max="16384" width="9.140625" style="1"/>
  </cols>
  <sheetData>
    <row r="1" spans="1:3">
      <c r="C1" s="2" t="s">
        <v>0</v>
      </c>
    </row>
    <row r="2" spans="1:3">
      <c r="C2" s="3" t="s">
        <v>1</v>
      </c>
    </row>
    <row r="3" spans="1:3">
      <c r="C3" s="4" t="s">
        <v>380</v>
      </c>
    </row>
    <row r="4" spans="1:3">
      <c r="C4" s="4" t="s">
        <v>381</v>
      </c>
    </row>
    <row r="5" spans="1:3">
      <c r="C5" s="4" t="s">
        <v>304</v>
      </c>
    </row>
    <row r="6" spans="1:3">
      <c r="C6" s="2"/>
    </row>
    <row r="7" spans="1:3" ht="44.25" customHeight="1">
      <c r="A7" s="360" t="s">
        <v>2</v>
      </c>
      <c r="B7" s="360"/>
      <c r="C7" s="360"/>
    </row>
    <row r="8" spans="1:3">
      <c r="A8" s="5"/>
      <c r="B8" s="5"/>
      <c r="C8" s="5"/>
    </row>
    <row r="9" spans="1:3" ht="25.5">
      <c r="A9" s="6" t="s">
        <v>3</v>
      </c>
      <c r="B9" s="7" t="s">
        <v>4</v>
      </c>
      <c r="C9" s="8" t="s">
        <v>5</v>
      </c>
    </row>
    <row r="10" spans="1:3">
      <c r="A10" s="9">
        <v>1</v>
      </c>
      <c r="B10" s="9">
        <v>2</v>
      </c>
      <c r="C10" s="10">
        <v>3</v>
      </c>
    </row>
    <row r="11" spans="1:3" ht="63.75">
      <c r="A11" s="11" t="s">
        <v>6</v>
      </c>
      <c r="B11" s="12" t="s">
        <v>7</v>
      </c>
      <c r="C11" s="13"/>
    </row>
    <row r="12" spans="1:3" ht="25.5">
      <c r="A12" s="363" t="s">
        <v>8</v>
      </c>
      <c r="B12" s="14" t="s">
        <v>9</v>
      </c>
      <c r="C12" s="15"/>
    </row>
    <row r="13" spans="1:3">
      <c r="A13" s="364"/>
      <c r="B13" s="16" t="s">
        <v>206</v>
      </c>
      <c r="C13" s="88" t="s">
        <v>17</v>
      </c>
    </row>
    <row r="14" spans="1:3">
      <c r="A14" s="364"/>
      <c r="B14" s="14" t="s">
        <v>24</v>
      </c>
      <c r="C14" s="20" t="s">
        <v>17</v>
      </c>
    </row>
    <row r="15" spans="1:3">
      <c r="A15" s="364"/>
      <c r="B15" s="16" t="s">
        <v>10</v>
      </c>
      <c r="C15" s="335" t="s">
        <v>17</v>
      </c>
    </row>
    <row r="16" spans="1:3">
      <c r="A16" s="364"/>
      <c r="B16" s="17" t="s">
        <v>11</v>
      </c>
      <c r="C16" s="329"/>
    </row>
    <row r="17" spans="1:3">
      <c r="A17" s="364"/>
      <c r="B17" s="18" t="s">
        <v>12</v>
      </c>
      <c r="C17" s="329"/>
    </row>
    <row r="18" spans="1:3">
      <c r="A18" s="364"/>
      <c r="B18" s="18" t="s">
        <v>13</v>
      </c>
      <c r="C18" s="329"/>
    </row>
    <row r="19" spans="1:3">
      <c r="A19" s="364"/>
      <c r="B19" s="19" t="s">
        <v>14</v>
      </c>
      <c r="C19" s="330"/>
    </row>
    <row r="20" spans="1:3">
      <c r="A20" s="364"/>
      <c r="B20" s="14" t="s">
        <v>15</v>
      </c>
      <c r="C20" s="20" t="s">
        <v>17</v>
      </c>
    </row>
    <row r="21" spans="1:3">
      <c r="A21" s="364"/>
      <c r="B21" s="21" t="s">
        <v>16</v>
      </c>
      <c r="C21" s="20" t="s">
        <v>17</v>
      </c>
    </row>
    <row r="22" spans="1:3">
      <c r="A22" s="364"/>
      <c r="B22" s="21" t="s">
        <v>18</v>
      </c>
      <c r="C22" s="313" t="s">
        <v>17</v>
      </c>
    </row>
    <row r="23" spans="1:3">
      <c r="A23" s="364"/>
      <c r="B23" s="22" t="s">
        <v>19</v>
      </c>
      <c r="C23" s="314"/>
    </row>
    <row r="24" spans="1:3">
      <c r="A24" s="364"/>
      <c r="B24" s="22" t="s">
        <v>20</v>
      </c>
      <c r="C24" s="314"/>
    </row>
    <row r="25" spans="1:3">
      <c r="A25" s="364"/>
      <c r="B25" s="23" t="s">
        <v>21</v>
      </c>
      <c r="C25" s="317"/>
    </row>
    <row r="26" spans="1:3" ht="25.5">
      <c r="A26" s="364"/>
      <c r="B26" s="14" t="s">
        <v>22</v>
      </c>
      <c r="C26" s="20" t="s">
        <v>17</v>
      </c>
    </row>
    <row r="27" spans="1:3">
      <c r="A27" s="364"/>
      <c r="B27" s="14" t="s">
        <v>23</v>
      </c>
      <c r="C27" s="20" t="s">
        <v>17</v>
      </c>
    </row>
    <row r="28" spans="1:3">
      <c r="A28" s="363" t="s">
        <v>25</v>
      </c>
      <c r="B28" s="34" t="s">
        <v>305</v>
      </c>
      <c r="C28" s="313" t="s">
        <v>26</v>
      </c>
    </row>
    <row r="29" spans="1:3">
      <c r="A29" s="364"/>
      <c r="B29" s="150" t="s">
        <v>308</v>
      </c>
      <c r="C29" s="314"/>
    </row>
    <row r="30" spans="1:3" ht="25.5">
      <c r="A30" s="364"/>
      <c r="B30" s="150" t="s">
        <v>307</v>
      </c>
      <c r="C30" s="314"/>
    </row>
    <row r="31" spans="1:3">
      <c r="A31" s="365"/>
      <c r="B31" s="155" t="s">
        <v>306</v>
      </c>
      <c r="C31" s="317"/>
    </row>
    <row r="32" spans="1:3" ht="25.5">
      <c r="A32" s="361" t="s">
        <v>27</v>
      </c>
      <c r="B32" s="154" t="s">
        <v>294</v>
      </c>
      <c r="C32" s="314" t="s">
        <v>26</v>
      </c>
    </row>
    <row r="33" spans="1:3" ht="25.5">
      <c r="A33" s="361"/>
      <c r="B33" s="150" t="s">
        <v>28</v>
      </c>
      <c r="C33" s="314"/>
    </row>
    <row r="34" spans="1:3" ht="25.5">
      <c r="A34" s="361"/>
      <c r="B34" s="150" t="s">
        <v>29</v>
      </c>
      <c r="C34" s="314"/>
    </row>
    <row r="35" spans="1:3" ht="25.5">
      <c r="A35" s="361"/>
      <c r="B35" s="150" t="s">
        <v>30</v>
      </c>
      <c r="C35" s="314"/>
    </row>
    <row r="36" spans="1:3">
      <c r="A36" s="361"/>
      <c r="B36" s="150" t="s">
        <v>31</v>
      </c>
      <c r="C36" s="314"/>
    </row>
    <row r="37" spans="1:3">
      <c r="A37" s="361"/>
      <c r="B37" s="150" t="s">
        <v>32</v>
      </c>
      <c r="C37" s="314"/>
    </row>
    <row r="38" spans="1:3" ht="25.5">
      <c r="A38" s="361"/>
      <c r="B38" s="150" t="s">
        <v>33</v>
      </c>
      <c r="C38" s="314"/>
    </row>
    <row r="39" spans="1:3">
      <c r="A39" s="362"/>
      <c r="B39" s="150" t="s">
        <v>325</v>
      </c>
      <c r="C39" s="317"/>
    </row>
    <row r="40" spans="1:3" ht="38.25">
      <c r="A40" s="311" t="s">
        <v>34</v>
      </c>
      <c r="B40" s="21" t="s">
        <v>35</v>
      </c>
      <c r="C40" s="313" t="s">
        <v>36</v>
      </c>
    </row>
    <row r="41" spans="1:3" ht="24">
      <c r="A41" s="312"/>
      <c r="B41" s="25" t="s">
        <v>37</v>
      </c>
      <c r="C41" s="314"/>
    </row>
    <row r="42" spans="1:3" ht="66" customHeight="1">
      <c r="A42" s="312"/>
      <c r="B42" s="25" t="s">
        <v>38</v>
      </c>
      <c r="C42" s="314"/>
    </row>
    <row r="43" spans="1:3" ht="41.25" customHeight="1">
      <c r="A43" s="312"/>
      <c r="B43" s="25" t="s">
        <v>39</v>
      </c>
      <c r="C43" s="314"/>
    </row>
    <row r="44" spans="1:3" ht="51.75" customHeight="1">
      <c r="A44" s="312"/>
      <c r="B44" s="25" t="s">
        <v>40</v>
      </c>
      <c r="C44" s="314"/>
    </row>
    <row r="45" spans="1:3">
      <c r="A45" s="312"/>
      <c r="B45" s="25" t="s">
        <v>41</v>
      </c>
      <c r="C45" s="314"/>
    </row>
    <row r="46" spans="1:3">
      <c r="A46" s="312"/>
      <c r="B46" s="25" t="s">
        <v>42</v>
      </c>
      <c r="C46" s="314"/>
    </row>
    <row r="47" spans="1:3" ht="30" customHeight="1">
      <c r="A47" s="312"/>
      <c r="B47" s="25" t="s">
        <v>200</v>
      </c>
      <c r="C47" s="314"/>
    </row>
    <row r="48" spans="1:3" ht="51">
      <c r="A48" s="27" t="s">
        <v>43</v>
      </c>
      <c r="B48" s="28" t="s">
        <v>44</v>
      </c>
      <c r="C48" s="10"/>
    </row>
    <row r="49" spans="1:3">
      <c r="A49" s="315" t="s">
        <v>51</v>
      </c>
      <c r="B49" s="205" t="s">
        <v>45</v>
      </c>
      <c r="C49" s="206"/>
    </row>
    <row r="50" spans="1:3">
      <c r="A50" s="316"/>
      <c r="B50" s="207" t="s">
        <v>46</v>
      </c>
      <c r="C50" s="208" t="s">
        <v>47</v>
      </c>
    </row>
    <row r="51" spans="1:3">
      <c r="A51" s="316"/>
      <c r="B51" s="207" t="s">
        <v>48</v>
      </c>
      <c r="C51" s="208" t="s">
        <v>47</v>
      </c>
    </row>
    <row r="52" spans="1:3">
      <c r="A52" s="316"/>
      <c r="B52" s="207" t="s">
        <v>49</v>
      </c>
      <c r="C52" s="209" t="s">
        <v>47</v>
      </c>
    </row>
    <row r="53" spans="1:3">
      <c r="A53" s="316"/>
      <c r="B53" s="210" t="s">
        <v>298</v>
      </c>
      <c r="C53" s="208" t="s">
        <v>50</v>
      </c>
    </row>
    <row r="54" spans="1:3">
      <c r="A54" s="316"/>
      <c r="B54" s="210" t="s">
        <v>299</v>
      </c>
      <c r="C54" s="208" t="s">
        <v>132</v>
      </c>
    </row>
    <row r="55" spans="1:3">
      <c r="A55" s="316"/>
      <c r="B55" s="210" t="s">
        <v>202</v>
      </c>
      <c r="C55" s="208" t="s">
        <v>36</v>
      </c>
    </row>
    <row r="56" spans="1:3">
      <c r="A56" s="316"/>
      <c r="B56" s="210" t="s">
        <v>300</v>
      </c>
      <c r="C56" s="208" t="s">
        <v>17</v>
      </c>
    </row>
    <row r="57" spans="1:3">
      <c r="A57" s="316"/>
      <c r="B57" s="210" t="s">
        <v>203</v>
      </c>
      <c r="C57" s="208" t="s">
        <v>36</v>
      </c>
    </row>
    <row r="58" spans="1:3">
      <c r="A58" s="313" t="s">
        <v>58</v>
      </c>
      <c r="B58" s="106" t="s">
        <v>52</v>
      </c>
      <c r="C58" s="29"/>
    </row>
    <row r="59" spans="1:3">
      <c r="A59" s="314"/>
      <c r="B59" s="107" t="s">
        <v>53</v>
      </c>
      <c r="C59" s="181" t="s">
        <v>26</v>
      </c>
    </row>
    <row r="60" spans="1:3">
      <c r="A60" s="314"/>
      <c r="B60" s="107" t="s">
        <v>54</v>
      </c>
      <c r="C60" s="181" t="s">
        <v>17</v>
      </c>
    </row>
    <row r="61" spans="1:3">
      <c r="A61" s="314"/>
      <c r="B61" s="107" t="s">
        <v>55</v>
      </c>
      <c r="C61" s="31" t="s">
        <v>56</v>
      </c>
    </row>
    <row r="62" spans="1:3">
      <c r="A62" s="317"/>
      <c r="B62" s="211" t="s">
        <v>57</v>
      </c>
      <c r="C62" s="32" t="s">
        <v>36</v>
      </c>
    </row>
    <row r="63" spans="1:3" ht="25.5">
      <c r="A63" s="177" t="s">
        <v>92</v>
      </c>
      <c r="B63" s="24" t="s">
        <v>59</v>
      </c>
      <c r="C63" s="108"/>
    </row>
    <row r="64" spans="1:3" ht="25.5">
      <c r="A64" s="33" t="s">
        <v>60</v>
      </c>
      <c r="B64" s="34" t="s">
        <v>61</v>
      </c>
      <c r="C64" s="35"/>
    </row>
    <row r="65" spans="1:3" ht="36">
      <c r="A65" s="36"/>
      <c r="B65" s="25" t="s">
        <v>62</v>
      </c>
      <c r="C65" s="37" t="s">
        <v>63</v>
      </c>
    </row>
    <row r="66" spans="1:3" ht="60">
      <c r="A66" s="38"/>
      <c r="B66" s="25" t="s">
        <v>64</v>
      </c>
      <c r="C66" s="37" t="s">
        <v>65</v>
      </c>
    </row>
    <row r="67" spans="1:3" ht="24">
      <c r="A67" s="38"/>
      <c r="B67" s="25" t="s">
        <v>66</v>
      </c>
      <c r="C67" s="367" t="s">
        <v>301</v>
      </c>
    </row>
    <row r="68" spans="1:3" ht="24.75" customHeight="1">
      <c r="A68" s="38"/>
      <c r="B68" s="25" t="s">
        <v>67</v>
      </c>
      <c r="C68" s="367"/>
    </row>
    <row r="69" spans="1:3">
      <c r="A69" s="38"/>
      <c r="B69" s="25" t="s">
        <v>68</v>
      </c>
      <c r="C69" s="367"/>
    </row>
    <row r="70" spans="1:3">
      <c r="A70" s="38"/>
      <c r="B70" s="25" t="s">
        <v>69</v>
      </c>
      <c r="C70" s="367"/>
    </row>
    <row r="71" spans="1:3">
      <c r="A71" s="38"/>
      <c r="B71" s="25" t="s">
        <v>70</v>
      </c>
      <c r="C71" s="367"/>
    </row>
    <row r="72" spans="1:3">
      <c r="A72" s="38"/>
      <c r="B72" s="25" t="s">
        <v>71</v>
      </c>
      <c r="C72" s="367"/>
    </row>
    <row r="73" spans="1:3" ht="24">
      <c r="A73" s="38"/>
      <c r="B73" s="25" t="s">
        <v>72</v>
      </c>
      <c r="C73" s="367"/>
    </row>
    <row r="74" spans="1:3">
      <c r="A74" s="38"/>
      <c r="B74" s="25" t="s">
        <v>73</v>
      </c>
      <c r="C74" s="367"/>
    </row>
    <row r="75" spans="1:3">
      <c r="A75" s="38"/>
      <c r="B75" s="25" t="s">
        <v>74</v>
      </c>
      <c r="C75" s="367"/>
    </row>
    <row r="76" spans="1:3" ht="38.25">
      <c r="A76" s="39"/>
      <c r="B76" s="26" t="s">
        <v>77</v>
      </c>
      <c r="C76" s="40" t="s">
        <v>78</v>
      </c>
    </row>
    <row r="77" spans="1:3" ht="38.25">
      <c r="A77" s="33" t="s">
        <v>60</v>
      </c>
      <c r="B77" s="34" t="s">
        <v>79</v>
      </c>
      <c r="C77" s="41"/>
    </row>
    <row r="78" spans="1:3">
      <c r="A78" s="352"/>
      <c r="B78" s="42" t="s">
        <v>80</v>
      </c>
      <c r="C78" s="43"/>
    </row>
    <row r="79" spans="1:3" ht="48">
      <c r="A79" s="352"/>
      <c r="B79" s="44" t="s">
        <v>81</v>
      </c>
      <c r="C79" s="41" t="s">
        <v>63</v>
      </c>
    </row>
    <row r="80" spans="1:3">
      <c r="A80" s="352"/>
      <c r="B80" s="44" t="s">
        <v>82</v>
      </c>
      <c r="C80" s="337" t="s">
        <v>36</v>
      </c>
    </row>
    <row r="81" spans="1:3" ht="36">
      <c r="A81" s="352"/>
      <c r="B81" s="44" t="s">
        <v>83</v>
      </c>
      <c r="C81" s="337"/>
    </row>
    <row r="82" spans="1:3">
      <c r="A82" s="352"/>
      <c r="B82" s="44" t="s">
        <v>84</v>
      </c>
      <c r="C82" s="337"/>
    </row>
    <row r="83" spans="1:3">
      <c r="A83" s="352"/>
      <c r="B83" s="44" t="s">
        <v>85</v>
      </c>
      <c r="C83" s="337"/>
    </row>
    <row r="84" spans="1:3" ht="24">
      <c r="A84" s="352"/>
      <c r="B84" s="44" t="s">
        <v>86</v>
      </c>
      <c r="C84" s="337"/>
    </row>
    <row r="85" spans="1:3" ht="38.25">
      <c r="A85" s="352"/>
      <c r="B85" s="44" t="s">
        <v>77</v>
      </c>
      <c r="C85" s="41" t="s">
        <v>78</v>
      </c>
    </row>
    <row r="86" spans="1:3">
      <c r="A86" s="352"/>
      <c r="B86" s="42" t="s">
        <v>87</v>
      </c>
      <c r="C86" s="43"/>
    </row>
    <row r="87" spans="1:3" ht="48">
      <c r="A87" s="352"/>
      <c r="B87" s="44" t="s">
        <v>81</v>
      </c>
      <c r="C87" s="41" t="s">
        <v>63</v>
      </c>
    </row>
    <row r="88" spans="1:3">
      <c r="A88" s="352"/>
      <c r="B88" s="44" t="s">
        <v>82</v>
      </c>
      <c r="C88" s="337" t="s">
        <v>36</v>
      </c>
    </row>
    <row r="89" spans="1:3" ht="36">
      <c r="A89" s="352"/>
      <c r="B89" s="44" t="s">
        <v>83</v>
      </c>
      <c r="C89" s="337"/>
    </row>
    <row r="90" spans="1:3">
      <c r="A90" s="352"/>
      <c r="B90" s="44" t="s">
        <v>84</v>
      </c>
      <c r="C90" s="337"/>
    </row>
    <row r="91" spans="1:3" ht="24">
      <c r="A91" s="352"/>
      <c r="B91" s="44" t="s">
        <v>86</v>
      </c>
      <c r="C91" s="337"/>
    </row>
    <row r="92" spans="1:3" ht="72">
      <c r="A92" s="352"/>
      <c r="B92" s="25" t="s">
        <v>75</v>
      </c>
      <c r="C92" s="37" t="s">
        <v>76</v>
      </c>
    </row>
    <row r="93" spans="1:3" ht="38.25">
      <c r="A93" s="352"/>
      <c r="B93" s="44" t="s">
        <v>77</v>
      </c>
      <c r="C93" s="41" t="s">
        <v>78</v>
      </c>
    </row>
    <row r="94" spans="1:3">
      <c r="A94" s="352"/>
      <c r="B94" s="42" t="s">
        <v>88</v>
      </c>
      <c r="C94" s="43"/>
    </row>
    <row r="95" spans="1:3" ht="36">
      <c r="A95" s="352"/>
      <c r="B95" s="44" t="s">
        <v>89</v>
      </c>
      <c r="C95" s="41" t="s">
        <v>63</v>
      </c>
    </row>
    <row r="96" spans="1:3">
      <c r="A96" s="352"/>
      <c r="B96" s="44" t="s">
        <v>82</v>
      </c>
      <c r="C96" s="337" t="s">
        <v>36</v>
      </c>
    </row>
    <row r="97" spans="1:3">
      <c r="A97" s="352"/>
      <c r="B97" s="45" t="s">
        <v>90</v>
      </c>
      <c r="C97" s="337"/>
    </row>
    <row r="98" spans="1:3" ht="25.5">
      <c r="A98" s="353"/>
      <c r="B98" s="46" t="s">
        <v>91</v>
      </c>
      <c r="C98" s="47" t="s">
        <v>26</v>
      </c>
    </row>
    <row r="99" spans="1:3" ht="63.75">
      <c r="A99" s="48" t="s">
        <v>92</v>
      </c>
      <c r="B99" s="49" t="s">
        <v>93</v>
      </c>
      <c r="C99" s="50" t="s">
        <v>94</v>
      </c>
    </row>
    <row r="100" spans="1:3" ht="38.25">
      <c r="A100" s="48" t="s">
        <v>95</v>
      </c>
      <c r="B100" s="51" t="s">
        <v>96</v>
      </c>
      <c r="C100" s="52" t="s">
        <v>388</v>
      </c>
    </row>
    <row r="101" spans="1:3" ht="25.5">
      <c r="A101" s="53" t="s">
        <v>97</v>
      </c>
      <c r="B101" s="54" t="s">
        <v>98</v>
      </c>
      <c r="C101" s="55"/>
    </row>
    <row r="102" spans="1:3" ht="25.5">
      <c r="A102" s="56" t="s">
        <v>60</v>
      </c>
      <c r="B102" s="57" t="s">
        <v>99</v>
      </c>
      <c r="C102" s="58"/>
    </row>
    <row r="103" spans="1:3" ht="25.5">
      <c r="A103" s="59"/>
      <c r="B103" s="60" t="s">
        <v>100</v>
      </c>
      <c r="C103" s="354" t="s">
        <v>56</v>
      </c>
    </row>
    <row r="104" spans="1:3">
      <c r="A104" s="59"/>
      <c r="B104" s="60" t="s">
        <v>303</v>
      </c>
      <c r="C104" s="354"/>
    </row>
    <row r="105" spans="1:3">
      <c r="A105" s="59"/>
      <c r="B105" s="60" t="s">
        <v>302</v>
      </c>
      <c r="C105" s="354"/>
    </row>
    <row r="106" spans="1:3">
      <c r="A106" s="61"/>
      <c r="B106" s="62" t="s">
        <v>101</v>
      </c>
      <c r="C106" s="355"/>
    </row>
    <row r="107" spans="1:3" ht="38.25">
      <c r="A107" s="56" t="s">
        <v>60</v>
      </c>
      <c r="B107" s="63" t="s">
        <v>102</v>
      </c>
      <c r="C107" s="41"/>
    </row>
    <row r="108" spans="1:3" ht="36">
      <c r="A108" s="64"/>
      <c r="B108" s="25" t="s">
        <v>103</v>
      </c>
      <c r="C108" s="41" t="s">
        <v>65</v>
      </c>
    </row>
    <row r="109" spans="1:3" ht="24">
      <c r="A109" s="64"/>
      <c r="B109" s="25" t="s">
        <v>104</v>
      </c>
      <c r="C109" s="337" t="s">
        <v>105</v>
      </c>
    </row>
    <row r="110" spans="1:3">
      <c r="A110" s="64"/>
      <c r="B110" s="25" t="s">
        <v>106</v>
      </c>
      <c r="C110" s="337"/>
    </row>
    <row r="111" spans="1:3">
      <c r="A111" s="64"/>
      <c r="B111" s="25" t="s">
        <v>107</v>
      </c>
      <c r="C111" s="337"/>
    </row>
    <row r="112" spans="1:3">
      <c r="A112" s="64"/>
      <c r="B112" s="25" t="s">
        <v>108</v>
      </c>
      <c r="C112" s="337"/>
    </row>
    <row r="113" spans="1:3">
      <c r="A113" s="64"/>
      <c r="B113" s="25" t="s">
        <v>109</v>
      </c>
      <c r="C113" s="337"/>
    </row>
    <row r="114" spans="1:3" ht="24">
      <c r="A114" s="64"/>
      <c r="B114" s="25" t="s">
        <v>110</v>
      </c>
      <c r="C114" s="337"/>
    </row>
    <row r="115" spans="1:3" ht="24">
      <c r="A115" s="64"/>
      <c r="B115" s="25" t="s">
        <v>111</v>
      </c>
      <c r="C115" s="180" t="s">
        <v>382</v>
      </c>
    </row>
    <row r="116" spans="1:3" ht="38.25">
      <c r="A116" s="65"/>
      <c r="B116" s="44" t="s">
        <v>77</v>
      </c>
      <c r="C116" s="41" t="s">
        <v>78</v>
      </c>
    </row>
    <row r="117" spans="1:3" ht="51">
      <c r="A117" s="66" t="s">
        <v>112</v>
      </c>
      <c r="B117" s="67" t="s">
        <v>113</v>
      </c>
      <c r="C117" s="179" t="s">
        <v>383</v>
      </c>
    </row>
    <row r="118" spans="1:3" ht="38.25">
      <c r="A118" s="346" t="s">
        <v>114</v>
      </c>
      <c r="B118" s="109" t="s">
        <v>115</v>
      </c>
      <c r="C118" s="110"/>
    </row>
    <row r="119" spans="1:3" ht="38.25">
      <c r="A119" s="347"/>
      <c r="B119" s="175" t="s">
        <v>327</v>
      </c>
      <c r="C119" s="161" t="s">
        <v>116</v>
      </c>
    </row>
    <row r="120" spans="1:3">
      <c r="A120" s="347"/>
      <c r="B120" s="175" t="s">
        <v>310</v>
      </c>
      <c r="C120" s="161" t="s">
        <v>311</v>
      </c>
    </row>
    <row r="121" spans="1:3">
      <c r="A121" s="347"/>
      <c r="B121" s="175" t="s">
        <v>117</v>
      </c>
      <c r="C121" s="161" t="s">
        <v>118</v>
      </c>
    </row>
    <row r="122" spans="1:3" ht="38.25">
      <c r="A122" s="347"/>
      <c r="B122" s="182" t="s">
        <v>119</v>
      </c>
      <c r="C122" s="161" t="s">
        <v>118</v>
      </c>
    </row>
    <row r="123" spans="1:3" ht="38.25">
      <c r="A123" s="346" t="s">
        <v>321</v>
      </c>
      <c r="B123" s="212" t="s">
        <v>389</v>
      </c>
      <c r="C123" s="215"/>
    </row>
    <row r="124" spans="1:3">
      <c r="A124" s="347"/>
      <c r="B124" s="213" t="s">
        <v>390</v>
      </c>
      <c r="C124" s="216" t="s">
        <v>132</v>
      </c>
    </row>
    <row r="125" spans="1:3">
      <c r="A125" s="347"/>
      <c r="B125" s="213" t="s">
        <v>391</v>
      </c>
      <c r="C125" s="216" t="s">
        <v>118</v>
      </c>
    </row>
    <row r="126" spans="1:3">
      <c r="A126" s="350"/>
      <c r="B126" s="214" t="s">
        <v>392</v>
      </c>
      <c r="C126" s="217" t="s">
        <v>393</v>
      </c>
    </row>
    <row r="127" spans="1:3" ht="25.5">
      <c r="A127" s="27" t="s">
        <v>120</v>
      </c>
      <c r="B127" s="28" t="s">
        <v>121</v>
      </c>
      <c r="C127" s="10"/>
    </row>
    <row r="128" spans="1:3">
      <c r="A128" s="53" t="s">
        <v>122</v>
      </c>
      <c r="B128" s="70" t="s">
        <v>123</v>
      </c>
      <c r="C128" s="71"/>
    </row>
    <row r="129" spans="1:3">
      <c r="A129" s="348"/>
      <c r="B129" s="21" t="s">
        <v>124</v>
      </c>
      <c r="C129" s="366"/>
    </row>
    <row r="130" spans="1:3">
      <c r="A130" s="349"/>
      <c r="B130" s="72" t="s">
        <v>125</v>
      </c>
      <c r="C130" s="337"/>
    </row>
    <row r="131" spans="1:3">
      <c r="A131" s="349"/>
      <c r="B131" s="73" t="s">
        <v>126</v>
      </c>
      <c r="C131" s="337"/>
    </row>
    <row r="132" spans="1:3">
      <c r="A132" s="349"/>
      <c r="B132" s="73" t="s">
        <v>127</v>
      </c>
      <c r="C132" s="337"/>
    </row>
    <row r="133" spans="1:3">
      <c r="A133" s="349"/>
      <c r="B133" s="73" t="s">
        <v>128</v>
      </c>
      <c r="C133" s="337"/>
    </row>
    <row r="134" spans="1:3">
      <c r="A134" s="349"/>
      <c r="B134" s="73" t="s">
        <v>129</v>
      </c>
      <c r="C134" s="337"/>
    </row>
    <row r="135" spans="1:3">
      <c r="A135" s="349"/>
      <c r="B135" s="73" t="s">
        <v>130</v>
      </c>
      <c r="C135" s="337"/>
    </row>
    <row r="136" spans="1:3">
      <c r="A136" s="348"/>
      <c r="B136" s="21" t="s">
        <v>131</v>
      </c>
      <c r="C136" s="340"/>
    </row>
    <row r="137" spans="1:3">
      <c r="A137" s="349"/>
      <c r="B137" s="72" t="s">
        <v>125</v>
      </c>
      <c r="C137" s="337"/>
    </row>
    <row r="138" spans="1:3">
      <c r="A138" s="349"/>
      <c r="B138" s="183" t="s">
        <v>126</v>
      </c>
      <c r="C138" s="337"/>
    </row>
    <row r="139" spans="1:3">
      <c r="A139" s="349"/>
      <c r="B139" s="183" t="s">
        <v>127</v>
      </c>
      <c r="C139" s="337"/>
    </row>
    <row r="140" spans="1:3">
      <c r="A140" s="349"/>
      <c r="B140" s="183" t="s">
        <v>128</v>
      </c>
      <c r="C140" s="337"/>
    </row>
    <row r="141" spans="1:3">
      <c r="A141" s="349"/>
      <c r="B141" s="183" t="s">
        <v>129</v>
      </c>
      <c r="C141" s="337"/>
    </row>
    <row r="142" spans="1:3">
      <c r="A142" s="349"/>
      <c r="B142" s="183" t="s">
        <v>130</v>
      </c>
      <c r="C142" s="337"/>
    </row>
    <row r="143" spans="1:3">
      <c r="A143" s="74"/>
      <c r="B143" s="162" t="s">
        <v>133</v>
      </c>
      <c r="C143" s="15"/>
    </row>
    <row r="144" spans="1:3">
      <c r="A144" s="341"/>
      <c r="B144" s="75" t="s">
        <v>134</v>
      </c>
      <c r="C144" s="340"/>
    </row>
    <row r="145" spans="1:3">
      <c r="A145" s="342"/>
      <c r="B145" s="72" t="s">
        <v>135</v>
      </c>
      <c r="C145" s="337"/>
    </row>
    <row r="146" spans="1:3">
      <c r="A146" s="342"/>
      <c r="B146" s="76" t="s">
        <v>136</v>
      </c>
      <c r="C146" s="337"/>
    </row>
    <row r="147" spans="1:3">
      <c r="A147" s="343"/>
      <c r="B147" s="76" t="s">
        <v>137</v>
      </c>
      <c r="C147" s="344"/>
    </row>
    <row r="148" spans="1:3">
      <c r="A148" s="332"/>
      <c r="B148" s="77" t="s">
        <v>138</v>
      </c>
      <c r="C148" s="345"/>
    </row>
    <row r="149" spans="1:3">
      <c r="A149" s="333"/>
      <c r="B149" s="78" t="s">
        <v>139</v>
      </c>
      <c r="C149" s="329"/>
    </row>
    <row r="150" spans="1:3">
      <c r="A150" s="333"/>
      <c r="B150" s="78" t="s">
        <v>140</v>
      </c>
      <c r="C150" s="329"/>
    </row>
    <row r="151" spans="1:3">
      <c r="A151" s="333"/>
      <c r="B151" s="78" t="s">
        <v>141</v>
      </c>
      <c r="C151" s="329"/>
    </row>
    <row r="152" spans="1:3">
      <c r="A152" s="333"/>
      <c r="B152" s="79" t="s">
        <v>142</v>
      </c>
      <c r="C152" s="329"/>
    </row>
    <row r="153" spans="1:3">
      <c r="A153" s="333"/>
      <c r="B153" s="79" t="s">
        <v>143</v>
      </c>
      <c r="C153" s="329"/>
    </row>
    <row r="154" spans="1:3">
      <c r="A154" s="333"/>
      <c r="B154" s="78" t="s">
        <v>144</v>
      </c>
      <c r="C154" s="329"/>
    </row>
    <row r="155" spans="1:3">
      <c r="A155" s="333"/>
      <c r="B155" s="78" t="s">
        <v>145</v>
      </c>
      <c r="C155" s="329"/>
    </row>
    <row r="156" spans="1:3">
      <c r="A156" s="333"/>
      <c r="B156" s="79" t="s">
        <v>146</v>
      </c>
      <c r="C156" s="329"/>
    </row>
    <row r="157" spans="1:3">
      <c r="A157" s="333"/>
      <c r="B157" s="79" t="s">
        <v>147</v>
      </c>
      <c r="C157" s="329"/>
    </row>
    <row r="158" spans="1:3">
      <c r="A158" s="351"/>
      <c r="B158" s="163" t="s">
        <v>309</v>
      </c>
      <c r="C158" s="158"/>
    </row>
    <row r="159" spans="1:3">
      <c r="A159" s="333"/>
      <c r="B159" s="79" t="s">
        <v>314</v>
      </c>
      <c r="C159" s="159"/>
    </row>
    <row r="160" spans="1:3">
      <c r="A160" s="333"/>
      <c r="B160" s="79" t="s">
        <v>315</v>
      </c>
      <c r="C160" s="329"/>
    </row>
    <row r="161" spans="1:3">
      <c r="A161" s="333"/>
      <c r="B161" s="164" t="s">
        <v>316</v>
      </c>
      <c r="C161" s="329"/>
    </row>
    <row r="162" spans="1:3">
      <c r="A162" s="334"/>
      <c r="B162" s="165" t="s">
        <v>317</v>
      </c>
      <c r="C162" s="330"/>
    </row>
    <row r="163" spans="1:3" ht="38.25">
      <c r="A163" s="80"/>
      <c r="B163" s="81" t="s">
        <v>313</v>
      </c>
      <c r="C163" s="82" t="s">
        <v>384</v>
      </c>
    </row>
    <row r="164" spans="1:3" ht="25.5">
      <c r="A164" s="332"/>
      <c r="B164" s="83" t="s">
        <v>148</v>
      </c>
      <c r="C164" s="335" t="s">
        <v>149</v>
      </c>
    </row>
    <row r="165" spans="1:3">
      <c r="A165" s="333"/>
      <c r="B165" s="84" t="s">
        <v>150</v>
      </c>
      <c r="C165" s="329"/>
    </row>
    <row r="166" spans="1:3">
      <c r="A166" s="333"/>
      <c r="B166" s="72" t="s">
        <v>11</v>
      </c>
      <c r="C166" s="329"/>
    </row>
    <row r="167" spans="1:3">
      <c r="A167" s="333"/>
      <c r="B167" s="85" t="s">
        <v>151</v>
      </c>
      <c r="C167" s="329"/>
    </row>
    <row r="168" spans="1:3">
      <c r="A168" s="333"/>
      <c r="B168" s="85" t="s">
        <v>152</v>
      </c>
      <c r="C168" s="329"/>
    </row>
    <row r="169" spans="1:3">
      <c r="A169" s="333"/>
      <c r="B169" s="84" t="s">
        <v>153</v>
      </c>
      <c r="C169" s="329" t="s">
        <v>154</v>
      </c>
    </row>
    <row r="170" spans="1:3">
      <c r="A170" s="333"/>
      <c r="B170" s="72" t="s">
        <v>11</v>
      </c>
      <c r="C170" s="329"/>
    </row>
    <row r="171" spans="1:3">
      <c r="A171" s="333"/>
      <c r="B171" s="85" t="s">
        <v>151</v>
      </c>
      <c r="C171" s="329"/>
    </row>
    <row r="172" spans="1:3">
      <c r="A172" s="334"/>
      <c r="B172" s="85" t="s">
        <v>152</v>
      </c>
      <c r="C172" s="330"/>
    </row>
    <row r="173" spans="1:3" ht="25.5">
      <c r="A173" s="86" t="s">
        <v>155</v>
      </c>
      <c r="B173" s="87" t="s">
        <v>156</v>
      </c>
      <c r="C173" s="88"/>
    </row>
    <row r="174" spans="1:3">
      <c r="A174" s="89"/>
      <c r="B174" s="90" t="s">
        <v>157</v>
      </c>
      <c r="C174" s="91"/>
    </row>
    <row r="175" spans="1:3">
      <c r="A175" s="336"/>
      <c r="B175" s="92" t="s">
        <v>158</v>
      </c>
      <c r="C175" s="337" t="s">
        <v>312</v>
      </c>
    </row>
    <row r="176" spans="1:3" ht="25.5">
      <c r="A176" s="336"/>
      <c r="B176" s="43" t="s">
        <v>159</v>
      </c>
      <c r="C176" s="337"/>
    </row>
    <row r="177" spans="1:3">
      <c r="A177" s="336"/>
      <c r="B177" s="63" t="s">
        <v>160</v>
      </c>
      <c r="C177" s="337"/>
    </row>
    <row r="178" spans="1:3">
      <c r="A178" s="336"/>
      <c r="B178" s="92" t="s">
        <v>161</v>
      </c>
      <c r="C178" s="337"/>
    </row>
    <row r="179" spans="1:3">
      <c r="A179" s="160"/>
      <c r="B179" s="92" t="s">
        <v>162</v>
      </c>
      <c r="C179" s="337"/>
    </row>
    <row r="180" spans="1:3">
      <c r="A180" s="160"/>
      <c r="B180" s="92" t="s">
        <v>163</v>
      </c>
      <c r="C180" s="157"/>
    </row>
    <row r="181" spans="1:3">
      <c r="A181" s="166"/>
      <c r="B181" s="92" t="s">
        <v>169</v>
      </c>
      <c r="C181" s="157"/>
    </row>
    <row r="182" spans="1:3">
      <c r="A182" s="338"/>
      <c r="B182" s="339" t="s">
        <v>164</v>
      </c>
      <c r="C182" s="329" t="s">
        <v>36</v>
      </c>
    </row>
    <row r="183" spans="1:3">
      <c r="A183" s="338"/>
      <c r="B183" s="339"/>
      <c r="C183" s="329"/>
    </row>
    <row r="184" spans="1:3">
      <c r="A184" s="338"/>
      <c r="B184" s="339" t="s">
        <v>165</v>
      </c>
      <c r="C184" s="329"/>
    </row>
    <row r="185" spans="1:3">
      <c r="A185" s="338"/>
      <c r="B185" s="339"/>
      <c r="C185" s="329"/>
    </row>
    <row r="186" spans="1:3">
      <c r="A186" s="338"/>
      <c r="B186" s="339" t="s">
        <v>166</v>
      </c>
      <c r="C186" s="329"/>
    </row>
    <row r="187" spans="1:3">
      <c r="A187" s="338"/>
      <c r="B187" s="339"/>
      <c r="C187" s="329"/>
    </row>
    <row r="188" spans="1:3">
      <c r="A188" s="65"/>
      <c r="B188" s="92" t="s">
        <v>167</v>
      </c>
      <c r="C188" s="157"/>
    </row>
    <row r="189" spans="1:3">
      <c r="A189" s="94"/>
      <c r="B189" s="167" t="s">
        <v>168</v>
      </c>
      <c r="C189" s="156"/>
    </row>
    <row r="190" spans="1:3">
      <c r="A190" s="95"/>
      <c r="B190" s="96" t="s">
        <v>170</v>
      </c>
      <c r="C190" s="41"/>
    </row>
    <row r="191" spans="1:3" ht="25.5">
      <c r="A191" s="331"/>
      <c r="B191" s="324" t="s">
        <v>171</v>
      </c>
      <c r="C191" s="181" t="s">
        <v>177</v>
      </c>
    </row>
    <row r="192" spans="1:3" ht="25.5">
      <c r="A192" s="331"/>
      <c r="B192" s="324"/>
      <c r="C192" s="168" t="s">
        <v>173</v>
      </c>
    </row>
    <row r="193" spans="1:3" ht="25.5">
      <c r="A193" s="331"/>
      <c r="B193" s="324"/>
      <c r="C193" s="30" t="s">
        <v>174</v>
      </c>
    </row>
    <row r="194" spans="1:3" ht="38.25">
      <c r="A194" s="323"/>
      <c r="B194" s="324" t="s">
        <v>175</v>
      </c>
      <c r="C194" s="30" t="s">
        <v>172</v>
      </c>
    </row>
    <row r="195" spans="1:3" ht="25.5">
      <c r="A195" s="323"/>
      <c r="B195" s="324"/>
      <c r="C195" s="30" t="s">
        <v>174</v>
      </c>
    </row>
    <row r="196" spans="1:3" ht="25.5">
      <c r="A196" s="323"/>
      <c r="B196" s="324" t="s">
        <v>176</v>
      </c>
      <c r="C196" s="30" t="s">
        <v>177</v>
      </c>
    </row>
    <row r="197" spans="1:3" ht="25.5">
      <c r="A197" s="323"/>
      <c r="B197" s="324"/>
      <c r="C197" s="30" t="s">
        <v>174</v>
      </c>
    </row>
    <row r="198" spans="1:3">
      <c r="A198" s="97"/>
      <c r="B198" s="69" t="s">
        <v>178</v>
      </c>
      <c r="C198" s="30" t="s">
        <v>36</v>
      </c>
    </row>
    <row r="199" spans="1:3">
      <c r="A199" s="89"/>
      <c r="B199" s="90" t="s">
        <v>179</v>
      </c>
      <c r="C199" s="68"/>
    </row>
    <row r="200" spans="1:3">
      <c r="A200" s="98"/>
      <c r="B200" s="43" t="s">
        <v>180</v>
      </c>
      <c r="C200" s="43"/>
    </row>
    <row r="201" spans="1:3">
      <c r="A201" s="98"/>
      <c r="B201" s="99" t="s">
        <v>181</v>
      </c>
      <c r="C201" s="169" t="s">
        <v>318</v>
      </c>
    </row>
    <row r="202" spans="1:3">
      <c r="A202" s="98"/>
      <c r="B202" s="99" t="s">
        <v>182</v>
      </c>
      <c r="C202" s="41" t="s">
        <v>36</v>
      </c>
    </row>
    <row r="203" spans="1:3">
      <c r="A203" s="93"/>
      <c r="B203" s="43" t="s">
        <v>183</v>
      </c>
      <c r="C203" s="180" t="s">
        <v>385</v>
      </c>
    </row>
    <row r="204" spans="1:3">
      <c r="A204" s="93"/>
      <c r="B204" s="43" t="s">
        <v>184</v>
      </c>
      <c r="C204" s="41"/>
    </row>
    <row r="205" spans="1:3" ht="38.25">
      <c r="A205" s="93"/>
      <c r="B205" s="43" t="s">
        <v>185</v>
      </c>
      <c r="C205" s="169" t="s">
        <v>312</v>
      </c>
    </row>
    <row r="206" spans="1:3" ht="25.5">
      <c r="A206" s="100" t="s">
        <v>186</v>
      </c>
      <c r="B206" s="34" t="s">
        <v>187</v>
      </c>
      <c r="C206" s="179" t="s">
        <v>188</v>
      </c>
    </row>
    <row r="207" spans="1:3" ht="12.75" customHeight="1">
      <c r="A207" s="325" t="s">
        <v>189</v>
      </c>
      <c r="B207" s="327" t="s">
        <v>190</v>
      </c>
      <c r="C207" s="321" t="s">
        <v>386</v>
      </c>
    </row>
    <row r="208" spans="1:3">
      <c r="A208" s="326"/>
      <c r="B208" s="328"/>
      <c r="C208" s="322"/>
    </row>
    <row r="209" spans="1:3" ht="12.75" customHeight="1">
      <c r="A209" s="318" t="s">
        <v>191</v>
      </c>
      <c r="B209" s="319" t="s">
        <v>192</v>
      </c>
      <c r="C209" s="321" t="s">
        <v>387</v>
      </c>
    </row>
    <row r="210" spans="1:3">
      <c r="A210" s="318"/>
      <c r="B210" s="320"/>
      <c r="C210" s="322"/>
    </row>
    <row r="211" spans="1:3">
      <c r="A211" s="66" t="s">
        <v>193</v>
      </c>
      <c r="B211" s="101" t="s">
        <v>194</v>
      </c>
      <c r="C211" s="50" t="s">
        <v>36</v>
      </c>
    </row>
    <row r="212" spans="1:3">
      <c r="A212" s="358" t="s">
        <v>295</v>
      </c>
      <c r="B212" s="109" t="s">
        <v>323</v>
      </c>
      <c r="C212" s="356" t="s">
        <v>201</v>
      </c>
    </row>
    <row r="213" spans="1:3" ht="25.5">
      <c r="A213" s="359"/>
      <c r="B213" s="176" t="s">
        <v>322</v>
      </c>
      <c r="C213" s="357"/>
    </row>
    <row r="214" spans="1:3" ht="38.25">
      <c r="A214" s="184" t="s">
        <v>296</v>
      </c>
      <c r="B214" s="173" t="s">
        <v>320</v>
      </c>
      <c r="C214" s="178" t="s">
        <v>319</v>
      </c>
    </row>
    <row r="215" spans="1:3">
      <c r="A215" s="27"/>
      <c r="B215" s="28" t="s">
        <v>195</v>
      </c>
      <c r="C215" s="102"/>
    </row>
    <row r="216" spans="1:3">
      <c r="A216" s="103"/>
      <c r="B216" s="104"/>
      <c r="C216" s="105"/>
    </row>
    <row r="217" spans="1:3">
      <c r="A217" s="310" t="s">
        <v>196</v>
      </c>
      <c r="B217" s="310"/>
      <c r="C217" s="310"/>
    </row>
    <row r="218" spans="1:3" ht="30" customHeight="1">
      <c r="A218" s="310" t="s">
        <v>197</v>
      </c>
      <c r="B218" s="310"/>
      <c r="C218" s="310"/>
    </row>
    <row r="219" spans="1:3" ht="37.5" customHeight="1">
      <c r="A219" s="310" t="s">
        <v>198</v>
      </c>
      <c r="B219" s="310"/>
      <c r="C219" s="310"/>
    </row>
    <row r="220" spans="1:3" ht="64.5" customHeight="1">
      <c r="A220" s="310" t="s">
        <v>199</v>
      </c>
      <c r="B220" s="310"/>
      <c r="C220" s="310"/>
    </row>
    <row r="221" spans="1:3" ht="45" customHeight="1">
      <c r="A221" s="310" t="s">
        <v>394</v>
      </c>
      <c r="B221" s="310"/>
      <c r="C221" s="310"/>
    </row>
  </sheetData>
  <mergeCells count="64">
    <mergeCell ref="C212:C213"/>
    <mergeCell ref="A221:C221"/>
    <mergeCell ref="A212:A213"/>
    <mergeCell ref="A7:C7"/>
    <mergeCell ref="C15:C19"/>
    <mergeCell ref="C22:C25"/>
    <mergeCell ref="A32:A39"/>
    <mergeCell ref="C32:C39"/>
    <mergeCell ref="A28:A31"/>
    <mergeCell ref="C28:C31"/>
    <mergeCell ref="A12:A27"/>
    <mergeCell ref="A129:A135"/>
    <mergeCell ref="C129:C135"/>
    <mergeCell ref="C67:C75"/>
    <mergeCell ref="A78:A85"/>
    <mergeCell ref="C80:C84"/>
    <mergeCell ref="A86:A93"/>
    <mergeCell ref="C88:C91"/>
    <mergeCell ref="A94:A98"/>
    <mergeCell ref="C96:C97"/>
    <mergeCell ref="C109:C114"/>
    <mergeCell ref="C103:C106"/>
    <mergeCell ref="A118:A122"/>
    <mergeCell ref="B184:B185"/>
    <mergeCell ref="A186:A187"/>
    <mergeCell ref="B186:B187"/>
    <mergeCell ref="A136:A142"/>
    <mergeCell ref="A123:A126"/>
    <mergeCell ref="A158:A162"/>
    <mergeCell ref="C136:C142"/>
    <mergeCell ref="A144:A147"/>
    <mergeCell ref="C144:C147"/>
    <mergeCell ref="A148:A157"/>
    <mergeCell ref="C148:C157"/>
    <mergeCell ref="C160:C162"/>
    <mergeCell ref="A191:A193"/>
    <mergeCell ref="B191:B193"/>
    <mergeCell ref="A194:A195"/>
    <mergeCell ref="B194:B195"/>
    <mergeCell ref="A164:A172"/>
    <mergeCell ref="C164:C168"/>
    <mergeCell ref="C169:C172"/>
    <mergeCell ref="A175:A178"/>
    <mergeCell ref="C175:C179"/>
    <mergeCell ref="A182:A183"/>
    <mergeCell ref="B182:B183"/>
    <mergeCell ref="C182:C187"/>
    <mergeCell ref="A184:A185"/>
    <mergeCell ref="A220:C220"/>
    <mergeCell ref="A40:A47"/>
    <mergeCell ref="C40:C47"/>
    <mergeCell ref="A49:A57"/>
    <mergeCell ref="A58:A62"/>
    <mergeCell ref="A209:A210"/>
    <mergeCell ref="B209:B210"/>
    <mergeCell ref="C209:C210"/>
    <mergeCell ref="A217:C217"/>
    <mergeCell ref="A218:C218"/>
    <mergeCell ref="A219:C219"/>
    <mergeCell ref="A196:A197"/>
    <mergeCell ref="B196:B197"/>
    <mergeCell ref="A207:A208"/>
    <mergeCell ref="B207:B208"/>
    <mergeCell ref="C207:C208"/>
  </mergeCells>
  <pageMargins left="0.70866141732283472" right="0.70866141732283472" top="0.74803149606299213" bottom="0.74803149606299213" header="0.31496062992125984" footer="0.31496062992125984"/>
  <pageSetup paperSize="9" scale="83" fitToHeight="10" orientation="portrait" horizontalDpi="0" verticalDpi="0" r:id="rId1"/>
  <rowBreaks count="1" manualBreakCount="1">
    <brk id="18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E31"/>
  <sheetViews>
    <sheetView workbookViewId="0">
      <selection activeCell="I16" sqref="I16"/>
    </sheetView>
  </sheetViews>
  <sheetFormatPr defaultRowHeight="12.75" outlineLevelRow="1"/>
  <cols>
    <col min="1" max="1" width="6.85546875" style="151" customWidth="1"/>
    <col min="2" max="2" width="25.5703125" style="151" customWidth="1"/>
    <col min="3" max="3" width="38.28515625" style="151" customWidth="1"/>
    <col min="4" max="4" width="9.140625" style="151"/>
    <col min="5" max="5" width="12" style="151" customWidth="1"/>
    <col min="6" max="242" width="9.140625" style="151"/>
    <col min="243" max="243" width="6.85546875" style="151" customWidth="1"/>
    <col min="244" max="244" width="25.5703125" style="151" customWidth="1"/>
    <col min="245" max="245" width="38.28515625" style="151" customWidth="1"/>
    <col min="246" max="246" width="9.140625" style="151"/>
    <col min="247" max="247" width="12" style="151" customWidth="1"/>
    <col min="248" max="248" width="15.5703125" style="151" customWidth="1"/>
    <col min="249" max="249" width="10.85546875" style="151" customWidth="1"/>
    <col min="250" max="252" width="0" style="151" hidden="1" customWidth="1"/>
    <col min="253" max="498" width="9.140625" style="151"/>
    <col min="499" max="499" width="6.85546875" style="151" customWidth="1"/>
    <col min="500" max="500" width="25.5703125" style="151" customWidth="1"/>
    <col min="501" max="501" width="38.28515625" style="151" customWidth="1"/>
    <col min="502" max="502" width="9.140625" style="151"/>
    <col min="503" max="503" width="12" style="151" customWidth="1"/>
    <col min="504" max="504" width="15.5703125" style="151" customWidth="1"/>
    <col min="505" max="505" width="10.85546875" style="151" customWidth="1"/>
    <col min="506" max="508" width="0" style="151" hidden="1" customWidth="1"/>
    <col min="509" max="754" width="9.140625" style="151"/>
    <col min="755" max="755" width="6.85546875" style="151" customWidth="1"/>
    <col min="756" max="756" width="25.5703125" style="151" customWidth="1"/>
    <col min="757" max="757" width="38.28515625" style="151" customWidth="1"/>
    <col min="758" max="758" width="9.140625" style="151"/>
    <col min="759" max="759" width="12" style="151" customWidth="1"/>
    <col min="760" max="760" width="15.5703125" style="151" customWidth="1"/>
    <col min="761" max="761" width="10.85546875" style="151" customWidth="1"/>
    <col min="762" max="764" width="0" style="151" hidden="1" customWidth="1"/>
    <col min="765" max="1010" width="9.140625" style="151"/>
    <col min="1011" max="1011" width="6.85546875" style="151" customWidth="1"/>
    <col min="1012" max="1012" width="25.5703125" style="151" customWidth="1"/>
    <col min="1013" max="1013" width="38.28515625" style="151" customWidth="1"/>
    <col min="1014" max="1014" width="9.140625" style="151"/>
    <col min="1015" max="1015" width="12" style="151" customWidth="1"/>
    <col min="1016" max="1016" width="15.5703125" style="151" customWidth="1"/>
    <col min="1017" max="1017" width="10.85546875" style="151" customWidth="1"/>
    <col min="1018" max="1020" width="0" style="151" hidden="1" customWidth="1"/>
    <col min="1021" max="1266" width="9.140625" style="151"/>
    <col min="1267" max="1267" width="6.85546875" style="151" customWidth="1"/>
    <col min="1268" max="1268" width="25.5703125" style="151" customWidth="1"/>
    <col min="1269" max="1269" width="38.28515625" style="151" customWidth="1"/>
    <col min="1270" max="1270" width="9.140625" style="151"/>
    <col min="1271" max="1271" width="12" style="151" customWidth="1"/>
    <col min="1272" max="1272" width="15.5703125" style="151" customWidth="1"/>
    <col min="1273" max="1273" width="10.85546875" style="151" customWidth="1"/>
    <col min="1274" max="1276" width="0" style="151" hidden="1" customWidth="1"/>
    <col min="1277" max="1522" width="9.140625" style="151"/>
    <col min="1523" max="1523" width="6.85546875" style="151" customWidth="1"/>
    <col min="1524" max="1524" width="25.5703125" style="151" customWidth="1"/>
    <col min="1525" max="1525" width="38.28515625" style="151" customWidth="1"/>
    <col min="1526" max="1526" width="9.140625" style="151"/>
    <col min="1527" max="1527" width="12" style="151" customWidth="1"/>
    <col min="1528" max="1528" width="15.5703125" style="151" customWidth="1"/>
    <col min="1529" max="1529" width="10.85546875" style="151" customWidth="1"/>
    <col min="1530" max="1532" width="0" style="151" hidden="1" customWidth="1"/>
    <col min="1533" max="1778" width="9.140625" style="151"/>
    <col min="1779" max="1779" width="6.85546875" style="151" customWidth="1"/>
    <col min="1780" max="1780" width="25.5703125" style="151" customWidth="1"/>
    <col min="1781" max="1781" width="38.28515625" style="151" customWidth="1"/>
    <col min="1782" max="1782" width="9.140625" style="151"/>
    <col min="1783" max="1783" width="12" style="151" customWidth="1"/>
    <col min="1784" max="1784" width="15.5703125" style="151" customWidth="1"/>
    <col min="1785" max="1785" width="10.85546875" style="151" customWidth="1"/>
    <col min="1786" max="1788" width="0" style="151" hidden="1" customWidth="1"/>
    <col min="1789" max="2034" width="9.140625" style="151"/>
    <col min="2035" max="2035" width="6.85546875" style="151" customWidth="1"/>
    <col min="2036" max="2036" width="25.5703125" style="151" customWidth="1"/>
    <col min="2037" max="2037" width="38.28515625" style="151" customWidth="1"/>
    <col min="2038" max="2038" width="9.140625" style="151"/>
    <col min="2039" max="2039" width="12" style="151" customWidth="1"/>
    <col min="2040" max="2040" width="15.5703125" style="151" customWidth="1"/>
    <col min="2041" max="2041" width="10.85546875" style="151" customWidth="1"/>
    <col min="2042" max="2044" width="0" style="151" hidden="1" customWidth="1"/>
    <col min="2045" max="2290" width="9.140625" style="151"/>
    <col min="2291" max="2291" width="6.85546875" style="151" customWidth="1"/>
    <col min="2292" max="2292" width="25.5703125" style="151" customWidth="1"/>
    <col min="2293" max="2293" width="38.28515625" style="151" customWidth="1"/>
    <col min="2294" max="2294" width="9.140625" style="151"/>
    <col min="2295" max="2295" width="12" style="151" customWidth="1"/>
    <col min="2296" max="2296" width="15.5703125" style="151" customWidth="1"/>
    <col min="2297" max="2297" width="10.85546875" style="151" customWidth="1"/>
    <col min="2298" max="2300" width="0" style="151" hidden="1" customWidth="1"/>
    <col min="2301" max="2546" width="9.140625" style="151"/>
    <col min="2547" max="2547" width="6.85546875" style="151" customWidth="1"/>
    <col min="2548" max="2548" width="25.5703125" style="151" customWidth="1"/>
    <col min="2549" max="2549" width="38.28515625" style="151" customWidth="1"/>
    <col min="2550" max="2550" width="9.140625" style="151"/>
    <col min="2551" max="2551" width="12" style="151" customWidth="1"/>
    <col min="2552" max="2552" width="15.5703125" style="151" customWidth="1"/>
    <col min="2553" max="2553" width="10.85546875" style="151" customWidth="1"/>
    <col min="2554" max="2556" width="0" style="151" hidden="1" customWidth="1"/>
    <col min="2557" max="2802" width="9.140625" style="151"/>
    <col min="2803" max="2803" width="6.85546875" style="151" customWidth="1"/>
    <col min="2804" max="2804" width="25.5703125" style="151" customWidth="1"/>
    <col min="2805" max="2805" width="38.28515625" style="151" customWidth="1"/>
    <col min="2806" max="2806" width="9.140625" style="151"/>
    <col min="2807" max="2807" width="12" style="151" customWidth="1"/>
    <col min="2808" max="2808" width="15.5703125" style="151" customWidth="1"/>
    <col min="2809" max="2809" width="10.85546875" style="151" customWidth="1"/>
    <col min="2810" max="2812" width="0" style="151" hidden="1" customWidth="1"/>
    <col min="2813" max="3058" width="9.140625" style="151"/>
    <col min="3059" max="3059" width="6.85546875" style="151" customWidth="1"/>
    <col min="3060" max="3060" width="25.5703125" style="151" customWidth="1"/>
    <col min="3061" max="3061" width="38.28515625" style="151" customWidth="1"/>
    <col min="3062" max="3062" width="9.140625" style="151"/>
    <col min="3063" max="3063" width="12" style="151" customWidth="1"/>
    <col min="3064" max="3064" width="15.5703125" style="151" customWidth="1"/>
    <col min="3065" max="3065" width="10.85546875" style="151" customWidth="1"/>
    <col min="3066" max="3068" width="0" style="151" hidden="1" customWidth="1"/>
    <col min="3069" max="3314" width="9.140625" style="151"/>
    <col min="3315" max="3315" width="6.85546875" style="151" customWidth="1"/>
    <col min="3316" max="3316" width="25.5703125" style="151" customWidth="1"/>
    <col min="3317" max="3317" width="38.28515625" style="151" customWidth="1"/>
    <col min="3318" max="3318" width="9.140625" style="151"/>
    <col min="3319" max="3319" width="12" style="151" customWidth="1"/>
    <col min="3320" max="3320" width="15.5703125" style="151" customWidth="1"/>
    <col min="3321" max="3321" width="10.85546875" style="151" customWidth="1"/>
    <col min="3322" max="3324" width="0" style="151" hidden="1" customWidth="1"/>
    <col min="3325" max="3570" width="9.140625" style="151"/>
    <col min="3571" max="3571" width="6.85546875" style="151" customWidth="1"/>
    <col min="3572" max="3572" width="25.5703125" style="151" customWidth="1"/>
    <col min="3573" max="3573" width="38.28515625" style="151" customWidth="1"/>
    <col min="3574" max="3574" width="9.140625" style="151"/>
    <col min="3575" max="3575" width="12" style="151" customWidth="1"/>
    <col min="3576" max="3576" width="15.5703125" style="151" customWidth="1"/>
    <col min="3577" max="3577" width="10.85546875" style="151" customWidth="1"/>
    <col min="3578" max="3580" width="0" style="151" hidden="1" customWidth="1"/>
    <col min="3581" max="3826" width="9.140625" style="151"/>
    <col min="3827" max="3827" width="6.85546875" style="151" customWidth="1"/>
    <col min="3828" max="3828" width="25.5703125" style="151" customWidth="1"/>
    <col min="3829" max="3829" width="38.28515625" style="151" customWidth="1"/>
    <col min="3830" max="3830" width="9.140625" style="151"/>
    <col min="3831" max="3831" width="12" style="151" customWidth="1"/>
    <col min="3832" max="3832" width="15.5703125" style="151" customWidth="1"/>
    <col min="3833" max="3833" width="10.85546875" style="151" customWidth="1"/>
    <col min="3834" max="3836" width="0" style="151" hidden="1" customWidth="1"/>
    <col min="3837" max="4082" width="9.140625" style="151"/>
    <col min="4083" max="4083" width="6.85546875" style="151" customWidth="1"/>
    <col min="4084" max="4084" width="25.5703125" style="151" customWidth="1"/>
    <col min="4085" max="4085" width="38.28515625" style="151" customWidth="1"/>
    <col min="4086" max="4086" width="9.140625" style="151"/>
    <col min="4087" max="4087" width="12" style="151" customWidth="1"/>
    <col min="4088" max="4088" width="15.5703125" style="151" customWidth="1"/>
    <col min="4089" max="4089" width="10.85546875" style="151" customWidth="1"/>
    <col min="4090" max="4092" width="0" style="151" hidden="1" customWidth="1"/>
    <col min="4093" max="4338" width="9.140625" style="151"/>
    <col min="4339" max="4339" width="6.85546875" style="151" customWidth="1"/>
    <col min="4340" max="4340" width="25.5703125" style="151" customWidth="1"/>
    <col min="4341" max="4341" width="38.28515625" style="151" customWidth="1"/>
    <col min="4342" max="4342" width="9.140625" style="151"/>
    <col min="4343" max="4343" width="12" style="151" customWidth="1"/>
    <col min="4344" max="4344" width="15.5703125" style="151" customWidth="1"/>
    <col min="4345" max="4345" width="10.85546875" style="151" customWidth="1"/>
    <col min="4346" max="4348" width="0" style="151" hidden="1" customWidth="1"/>
    <col min="4349" max="4594" width="9.140625" style="151"/>
    <col min="4595" max="4595" width="6.85546875" style="151" customWidth="1"/>
    <col min="4596" max="4596" width="25.5703125" style="151" customWidth="1"/>
    <col min="4597" max="4597" width="38.28515625" style="151" customWidth="1"/>
    <col min="4598" max="4598" width="9.140625" style="151"/>
    <col min="4599" max="4599" width="12" style="151" customWidth="1"/>
    <col min="4600" max="4600" width="15.5703125" style="151" customWidth="1"/>
    <col min="4601" max="4601" width="10.85546875" style="151" customWidth="1"/>
    <col min="4602" max="4604" width="0" style="151" hidden="1" customWidth="1"/>
    <col min="4605" max="4850" width="9.140625" style="151"/>
    <col min="4851" max="4851" width="6.85546875" style="151" customWidth="1"/>
    <col min="4852" max="4852" width="25.5703125" style="151" customWidth="1"/>
    <col min="4853" max="4853" width="38.28515625" style="151" customWidth="1"/>
    <col min="4854" max="4854" width="9.140625" style="151"/>
    <col min="4855" max="4855" width="12" style="151" customWidth="1"/>
    <col min="4856" max="4856" width="15.5703125" style="151" customWidth="1"/>
    <col min="4857" max="4857" width="10.85546875" style="151" customWidth="1"/>
    <col min="4858" max="4860" width="0" style="151" hidden="1" customWidth="1"/>
    <col min="4861" max="5106" width="9.140625" style="151"/>
    <col min="5107" max="5107" width="6.85546875" style="151" customWidth="1"/>
    <col min="5108" max="5108" width="25.5703125" style="151" customWidth="1"/>
    <col min="5109" max="5109" width="38.28515625" style="151" customWidth="1"/>
    <col min="5110" max="5110" width="9.140625" style="151"/>
    <col min="5111" max="5111" width="12" style="151" customWidth="1"/>
    <col min="5112" max="5112" width="15.5703125" style="151" customWidth="1"/>
    <col min="5113" max="5113" width="10.85546875" style="151" customWidth="1"/>
    <col min="5114" max="5116" width="0" style="151" hidden="1" customWidth="1"/>
    <col min="5117" max="5362" width="9.140625" style="151"/>
    <col min="5363" max="5363" width="6.85546875" style="151" customWidth="1"/>
    <col min="5364" max="5364" width="25.5703125" style="151" customWidth="1"/>
    <col min="5365" max="5365" width="38.28515625" style="151" customWidth="1"/>
    <col min="5366" max="5366" width="9.140625" style="151"/>
    <col min="5367" max="5367" width="12" style="151" customWidth="1"/>
    <col min="5368" max="5368" width="15.5703125" style="151" customWidth="1"/>
    <col min="5369" max="5369" width="10.85546875" style="151" customWidth="1"/>
    <col min="5370" max="5372" width="0" style="151" hidden="1" customWidth="1"/>
    <col min="5373" max="5618" width="9.140625" style="151"/>
    <col min="5619" max="5619" width="6.85546875" style="151" customWidth="1"/>
    <col min="5620" max="5620" width="25.5703125" style="151" customWidth="1"/>
    <col min="5621" max="5621" width="38.28515625" style="151" customWidth="1"/>
    <col min="5622" max="5622" width="9.140625" style="151"/>
    <col min="5623" max="5623" width="12" style="151" customWidth="1"/>
    <col min="5624" max="5624" width="15.5703125" style="151" customWidth="1"/>
    <col min="5625" max="5625" width="10.85546875" style="151" customWidth="1"/>
    <col min="5626" max="5628" width="0" style="151" hidden="1" customWidth="1"/>
    <col min="5629" max="5874" width="9.140625" style="151"/>
    <col min="5875" max="5875" width="6.85546875" style="151" customWidth="1"/>
    <col min="5876" max="5876" width="25.5703125" style="151" customWidth="1"/>
    <col min="5877" max="5877" width="38.28515625" style="151" customWidth="1"/>
    <col min="5878" max="5878" width="9.140625" style="151"/>
    <col min="5879" max="5879" width="12" style="151" customWidth="1"/>
    <col min="5880" max="5880" width="15.5703125" style="151" customWidth="1"/>
    <col min="5881" max="5881" width="10.85546875" style="151" customWidth="1"/>
    <col min="5882" max="5884" width="0" style="151" hidden="1" customWidth="1"/>
    <col min="5885" max="6130" width="9.140625" style="151"/>
    <col min="6131" max="6131" width="6.85546875" style="151" customWidth="1"/>
    <col min="6132" max="6132" width="25.5703125" style="151" customWidth="1"/>
    <col min="6133" max="6133" width="38.28515625" style="151" customWidth="1"/>
    <col min="6134" max="6134" width="9.140625" style="151"/>
    <col min="6135" max="6135" width="12" style="151" customWidth="1"/>
    <col min="6136" max="6136" width="15.5703125" style="151" customWidth="1"/>
    <col min="6137" max="6137" width="10.85546875" style="151" customWidth="1"/>
    <col min="6138" max="6140" width="0" style="151" hidden="1" customWidth="1"/>
    <col min="6141" max="6386" width="9.140625" style="151"/>
    <col min="6387" max="6387" width="6.85546875" style="151" customWidth="1"/>
    <col min="6388" max="6388" width="25.5703125" style="151" customWidth="1"/>
    <col min="6389" max="6389" width="38.28515625" style="151" customWidth="1"/>
    <col min="6390" max="6390" width="9.140625" style="151"/>
    <col min="6391" max="6391" width="12" style="151" customWidth="1"/>
    <col min="6392" max="6392" width="15.5703125" style="151" customWidth="1"/>
    <col min="6393" max="6393" width="10.85546875" style="151" customWidth="1"/>
    <col min="6394" max="6396" width="0" style="151" hidden="1" customWidth="1"/>
    <col min="6397" max="6642" width="9.140625" style="151"/>
    <col min="6643" max="6643" width="6.85546875" style="151" customWidth="1"/>
    <col min="6644" max="6644" width="25.5703125" style="151" customWidth="1"/>
    <col min="6645" max="6645" width="38.28515625" style="151" customWidth="1"/>
    <col min="6646" max="6646" width="9.140625" style="151"/>
    <col min="6647" max="6647" width="12" style="151" customWidth="1"/>
    <col min="6648" max="6648" width="15.5703125" style="151" customWidth="1"/>
    <col min="6649" max="6649" width="10.85546875" style="151" customWidth="1"/>
    <col min="6650" max="6652" width="0" style="151" hidden="1" customWidth="1"/>
    <col min="6653" max="6898" width="9.140625" style="151"/>
    <col min="6899" max="6899" width="6.85546875" style="151" customWidth="1"/>
    <col min="6900" max="6900" width="25.5703125" style="151" customWidth="1"/>
    <col min="6901" max="6901" width="38.28515625" style="151" customWidth="1"/>
    <col min="6902" max="6902" width="9.140625" style="151"/>
    <col min="6903" max="6903" width="12" style="151" customWidth="1"/>
    <col min="6904" max="6904" width="15.5703125" style="151" customWidth="1"/>
    <col min="6905" max="6905" width="10.85546875" style="151" customWidth="1"/>
    <col min="6906" max="6908" width="0" style="151" hidden="1" customWidth="1"/>
    <col min="6909" max="7154" width="9.140625" style="151"/>
    <col min="7155" max="7155" width="6.85546875" style="151" customWidth="1"/>
    <col min="7156" max="7156" width="25.5703125" style="151" customWidth="1"/>
    <col min="7157" max="7157" width="38.28515625" style="151" customWidth="1"/>
    <col min="7158" max="7158" width="9.140625" style="151"/>
    <col min="7159" max="7159" width="12" style="151" customWidth="1"/>
    <col min="7160" max="7160" width="15.5703125" style="151" customWidth="1"/>
    <col min="7161" max="7161" width="10.85546875" style="151" customWidth="1"/>
    <col min="7162" max="7164" width="0" style="151" hidden="1" customWidth="1"/>
    <col min="7165" max="7410" width="9.140625" style="151"/>
    <col min="7411" max="7411" width="6.85546875" style="151" customWidth="1"/>
    <col min="7412" max="7412" width="25.5703125" style="151" customWidth="1"/>
    <col min="7413" max="7413" width="38.28515625" style="151" customWidth="1"/>
    <col min="7414" max="7414" width="9.140625" style="151"/>
    <col min="7415" max="7415" width="12" style="151" customWidth="1"/>
    <col min="7416" max="7416" width="15.5703125" style="151" customWidth="1"/>
    <col min="7417" max="7417" width="10.85546875" style="151" customWidth="1"/>
    <col min="7418" max="7420" width="0" style="151" hidden="1" customWidth="1"/>
    <col min="7421" max="7666" width="9.140625" style="151"/>
    <col min="7667" max="7667" width="6.85546875" style="151" customWidth="1"/>
    <col min="7668" max="7668" width="25.5703125" style="151" customWidth="1"/>
    <col min="7669" max="7669" width="38.28515625" style="151" customWidth="1"/>
    <col min="7670" max="7670" width="9.140625" style="151"/>
    <col min="7671" max="7671" width="12" style="151" customWidth="1"/>
    <col min="7672" max="7672" width="15.5703125" style="151" customWidth="1"/>
    <col min="7673" max="7673" width="10.85546875" style="151" customWidth="1"/>
    <col min="7674" max="7676" width="0" style="151" hidden="1" customWidth="1"/>
    <col min="7677" max="7922" width="9.140625" style="151"/>
    <col min="7923" max="7923" width="6.85546875" style="151" customWidth="1"/>
    <col min="7924" max="7924" width="25.5703125" style="151" customWidth="1"/>
    <col min="7925" max="7925" width="38.28515625" style="151" customWidth="1"/>
    <col min="7926" max="7926" width="9.140625" style="151"/>
    <col min="7927" max="7927" width="12" style="151" customWidth="1"/>
    <col min="7928" max="7928" width="15.5703125" style="151" customWidth="1"/>
    <col min="7929" max="7929" width="10.85546875" style="151" customWidth="1"/>
    <col min="7930" max="7932" width="0" style="151" hidden="1" customWidth="1"/>
    <col min="7933" max="8178" width="9.140625" style="151"/>
    <col min="8179" max="8179" width="6.85546875" style="151" customWidth="1"/>
    <col min="8180" max="8180" width="25.5703125" style="151" customWidth="1"/>
    <col min="8181" max="8181" width="38.28515625" style="151" customWidth="1"/>
    <col min="8182" max="8182" width="9.140625" style="151"/>
    <col min="8183" max="8183" width="12" style="151" customWidth="1"/>
    <col min="8184" max="8184" width="15.5703125" style="151" customWidth="1"/>
    <col min="8185" max="8185" width="10.85546875" style="151" customWidth="1"/>
    <col min="8186" max="8188" width="0" style="151" hidden="1" customWidth="1"/>
    <col min="8189" max="8434" width="9.140625" style="151"/>
    <col min="8435" max="8435" width="6.85546875" style="151" customWidth="1"/>
    <col min="8436" max="8436" width="25.5703125" style="151" customWidth="1"/>
    <col min="8437" max="8437" width="38.28515625" style="151" customWidth="1"/>
    <col min="8438" max="8438" width="9.140625" style="151"/>
    <col min="8439" max="8439" width="12" style="151" customWidth="1"/>
    <col min="8440" max="8440" width="15.5703125" style="151" customWidth="1"/>
    <col min="8441" max="8441" width="10.85546875" style="151" customWidth="1"/>
    <col min="8442" max="8444" width="0" style="151" hidden="1" customWidth="1"/>
    <col min="8445" max="8690" width="9.140625" style="151"/>
    <col min="8691" max="8691" width="6.85546875" style="151" customWidth="1"/>
    <col min="8692" max="8692" width="25.5703125" style="151" customWidth="1"/>
    <col min="8693" max="8693" width="38.28515625" style="151" customWidth="1"/>
    <col min="8694" max="8694" width="9.140625" style="151"/>
    <col min="8695" max="8695" width="12" style="151" customWidth="1"/>
    <col min="8696" max="8696" width="15.5703125" style="151" customWidth="1"/>
    <col min="8697" max="8697" width="10.85546875" style="151" customWidth="1"/>
    <col min="8698" max="8700" width="0" style="151" hidden="1" customWidth="1"/>
    <col min="8701" max="8946" width="9.140625" style="151"/>
    <col min="8947" max="8947" width="6.85546875" style="151" customWidth="1"/>
    <col min="8948" max="8948" width="25.5703125" style="151" customWidth="1"/>
    <col min="8949" max="8949" width="38.28515625" style="151" customWidth="1"/>
    <col min="8950" max="8950" width="9.140625" style="151"/>
    <col min="8951" max="8951" width="12" style="151" customWidth="1"/>
    <col min="8952" max="8952" width="15.5703125" style="151" customWidth="1"/>
    <col min="8953" max="8953" width="10.85546875" style="151" customWidth="1"/>
    <col min="8954" max="8956" width="0" style="151" hidden="1" customWidth="1"/>
    <col min="8957" max="9202" width="9.140625" style="151"/>
    <col min="9203" max="9203" width="6.85546875" style="151" customWidth="1"/>
    <col min="9204" max="9204" width="25.5703125" style="151" customWidth="1"/>
    <col min="9205" max="9205" width="38.28515625" style="151" customWidth="1"/>
    <col min="9206" max="9206" width="9.140625" style="151"/>
    <col min="9207" max="9207" width="12" style="151" customWidth="1"/>
    <col min="9208" max="9208" width="15.5703125" style="151" customWidth="1"/>
    <col min="9209" max="9209" width="10.85546875" style="151" customWidth="1"/>
    <col min="9210" max="9212" width="0" style="151" hidden="1" customWidth="1"/>
    <col min="9213" max="9458" width="9.140625" style="151"/>
    <col min="9459" max="9459" width="6.85546875" style="151" customWidth="1"/>
    <col min="9460" max="9460" width="25.5703125" style="151" customWidth="1"/>
    <col min="9461" max="9461" width="38.28515625" style="151" customWidth="1"/>
    <col min="9462" max="9462" width="9.140625" style="151"/>
    <col min="9463" max="9463" width="12" style="151" customWidth="1"/>
    <col min="9464" max="9464" width="15.5703125" style="151" customWidth="1"/>
    <col min="9465" max="9465" width="10.85546875" style="151" customWidth="1"/>
    <col min="9466" max="9468" width="0" style="151" hidden="1" customWidth="1"/>
    <col min="9469" max="9714" width="9.140625" style="151"/>
    <col min="9715" max="9715" width="6.85546875" style="151" customWidth="1"/>
    <col min="9716" max="9716" width="25.5703125" style="151" customWidth="1"/>
    <col min="9717" max="9717" width="38.28515625" style="151" customWidth="1"/>
    <col min="9718" max="9718" width="9.140625" style="151"/>
    <col min="9719" max="9719" width="12" style="151" customWidth="1"/>
    <col min="9720" max="9720" width="15.5703125" style="151" customWidth="1"/>
    <col min="9721" max="9721" width="10.85546875" style="151" customWidth="1"/>
    <col min="9722" max="9724" width="0" style="151" hidden="1" customWidth="1"/>
    <col min="9725" max="9970" width="9.140625" style="151"/>
    <col min="9971" max="9971" width="6.85546875" style="151" customWidth="1"/>
    <col min="9972" max="9972" width="25.5703125" style="151" customWidth="1"/>
    <col min="9973" max="9973" width="38.28515625" style="151" customWidth="1"/>
    <col min="9974" max="9974" width="9.140625" style="151"/>
    <col min="9975" max="9975" width="12" style="151" customWidth="1"/>
    <col min="9976" max="9976" width="15.5703125" style="151" customWidth="1"/>
    <col min="9977" max="9977" width="10.85546875" style="151" customWidth="1"/>
    <col min="9978" max="9980" width="0" style="151" hidden="1" customWidth="1"/>
    <col min="9981" max="10226" width="9.140625" style="151"/>
    <col min="10227" max="10227" width="6.85546875" style="151" customWidth="1"/>
    <col min="10228" max="10228" width="25.5703125" style="151" customWidth="1"/>
    <col min="10229" max="10229" width="38.28515625" style="151" customWidth="1"/>
    <col min="10230" max="10230" width="9.140625" style="151"/>
    <col min="10231" max="10231" width="12" style="151" customWidth="1"/>
    <col min="10232" max="10232" width="15.5703125" style="151" customWidth="1"/>
    <col min="10233" max="10233" width="10.85546875" style="151" customWidth="1"/>
    <col min="10234" max="10236" width="0" style="151" hidden="1" customWidth="1"/>
    <col min="10237" max="10482" width="9.140625" style="151"/>
    <col min="10483" max="10483" width="6.85546875" style="151" customWidth="1"/>
    <col min="10484" max="10484" width="25.5703125" style="151" customWidth="1"/>
    <col min="10485" max="10485" width="38.28515625" style="151" customWidth="1"/>
    <col min="10486" max="10486" width="9.140625" style="151"/>
    <col min="10487" max="10487" width="12" style="151" customWidth="1"/>
    <col min="10488" max="10488" width="15.5703125" style="151" customWidth="1"/>
    <col min="10489" max="10489" width="10.85546875" style="151" customWidth="1"/>
    <col min="10490" max="10492" width="0" style="151" hidden="1" customWidth="1"/>
    <col min="10493" max="10738" width="9.140625" style="151"/>
    <col min="10739" max="10739" width="6.85546875" style="151" customWidth="1"/>
    <col min="10740" max="10740" width="25.5703125" style="151" customWidth="1"/>
    <col min="10741" max="10741" width="38.28515625" style="151" customWidth="1"/>
    <col min="10742" max="10742" width="9.140625" style="151"/>
    <col min="10743" max="10743" width="12" style="151" customWidth="1"/>
    <col min="10744" max="10744" width="15.5703125" style="151" customWidth="1"/>
    <col min="10745" max="10745" width="10.85546875" style="151" customWidth="1"/>
    <col min="10746" max="10748" width="0" style="151" hidden="1" customWidth="1"/>
    <col min="10749" max="10994" width="9.140625" style="151"/>
    <col min="10995" max="10995" width="6.85546875" style="151" customWidth="1"/>
    <col min="10996" max="10996" width="25.5703125" style="151" customWidth="1"/>
    <col min="10997" max="10997" width="38.28515625" style="151" customWidth="1"/>
    <col min="10998" max="10998" width="9.140625" style="151"/>
    <col min="10999" max="10999" width="12" style="151" customWidth="1"/>
    <col min="11000" max="11000" width="15.5703125" style="151" customWidth="1"/>
    <col min="11001" max="11001" width="10.85546875" style="151" customWidth="1"/>
    <col min="11002" max="11004" width="0" style="151" hidden="1" customWidth="1"/>
    <col min="11005" max="11250" width="9.140625" style="151"/>
    <col min="11251" max="11251" width="6.85546875" style="151" customWidth="1"/>
    <col min="11252" max="11252" width="25.5703125" style="151" customWidth="1"/>
    <col min="11253" max="11253" width="38.28515625" style="151" customWidth="1"/>
    <col min="11254" max="11254" width="9.140625" style="151"/>
    <col min="11255" max="11255" width="12" style="151" customWidth="1"/>
    <col min="11256" max="11256" width="15.5703125" style="151" customWidth="1"/>
    <col min="11257" max="11257" width="10.85546875" style="151" customWidth="1"/>
    <col min="11258" max="11260" width="0" style="151" hidden="1" customWidth="1"/>
    <col min="11261" max="11506" width="9.140625" style="151"/>
    <col min="11507" max="11507" width="6.85546875" style="151" customWidth="1"/>
    <col min="11508" max="11508" width="25.5703125" style="151" customWidth="1"/>
    <col min="11509" max="11509" width="38.28515625" style="151" customWidth="1"/>
    <col min="11510" max="11510" width="9.140625" style="151"/>
    <col min="11511" max="11511" width="12" style="151" customWidth="1"/>
    <col min="11512" max="11512" width="15.5703125" style="151" customWidth="1"/>
    <col min="11513" max="11513" width="10.85546875" style="151" customWidth="1"/>
    <col min="11514" max="11516" width="0" style="151" hidden="1" customWidth="1"/>
    <col min="11517" max="11762" width="9.140625" style="151"/>
    <col min="11763" max="11763" width="6.85546875" style="151" customWidth="1"/>
    <col min="11764" max="11764" width="25.5703125" style="151" customWidth="1"/>
    <col min="11765" max="11765" width="38.28515625" style="151" customWidth="1"/>
    <col min="11766" max="11766" width="9.140625" style="151"/>
    <col min="11767" max="11767" width="12" style="151" customWidth="1"/>
    <col min="11768" max="11768" width="15.5703125" style="151" customWidth="1"/>
    <col min="11769" max="11769" width="10.85546875" style="151" customWidth="1"/>
    <col min="11770" max="11772" width="0" style="151" hidden="1" customWidth="1"/>
    <col min="11773" max="12018" width="9.140625" style="151"/>
    <col min="12019" max="12019" width="6.85546875" style="151" customWidth="1"/>
    <col min="12020" max="12020" width="25.5703125" style="151" customWidth="1"/>
    <col min="12021" max="12021" width="38.28515625" style="151" customWidth="1"/>
    <col min="12022" max="12022" width="9.140625" style="151"/>
    <col min="12023" max="12023" width="12" style="151" customWidth="1"/>
    <col min="12024" max="12024" width="15.5703125" style="151" customWidth="1"/>
    <col min="12025" max="12025" width="10.85546875" style="151" customWidth="1"/>
    <col min="12026" max="12028" width="0" style="151" hidden="1" customWidth="1"/>
    <col min="12029" max="12274" width="9.140625" style="151"/>
    <col min="12275" max="12275" width="6.85546875" style="151" customWidth="1"/>
    <col min="12276" max="12276" width="25.5703125" style="151" customWidth="1"/>
    <col min="12277" max="12277" width="38.28515625" style="151" customWidth="1"/>
    <col min="12278" max="12278" width="9.140625" style="151"/>
    <col min="12279" max="12279" width="12" style="151" customWidth="1"/>
    <col min="12280" max="12280" width="15.5703125" style="151" customWidth="1"/>
    <col min="12281" max="12281" width="10.85546875" style="151" customWidth="1"/>
    <col min="12282" max="12284" width="0" style="151" hidden="1" customWidth="1"/>
    <col min="12285" max="12530" width="9.140625" style="151"/>
    <col min="12531" max="12531" width="6.85546875" style="151" customWidth="1"/>
    <col min="12532" max="12532" width="25.5703125" style="151" customWidth="1"/>
    <col min="12533" max="12533" width="38.28515625" style="151" customWidth="1"/>
    <col min="12534" max="12534" width="9.140625" style="151"/>
    <col min="12535" max="12535" width="12" style="151" customWidth="1"/>
    <col min="12536" max="12536" width="15.5703125" style="151" customWidth="1"/>
    <col min="12537" max="12537" width="10.85546875" style="151" customWidth="1"/>
    <col min="12538" max="12540" width="0" style="151" hidden="1" customWidth="1"/>
    <col min="12541" max="12786" width="9.140625" style="151"/>
    <col min="12787" max="12787" width="6.85546875" style="151" customWidth="1"/>
    <col min="12788" max="12788" width="25.5703125" style="151" customWidth="1"/>
    <col min="12789" max="12789" width="38.28515625" style="151" customWidth="1"/>
    <col min="12790" max="12790" width="9.140625" style="151"/>
    <col min="12791" max="12791" width="12" style="151" customWidth="1"/>
    <col min="12792" max="12792" width="15.5703125" style="151" customWidth="1"/>
    <col min="12793" max="12793" width="10.85546875" style="151" customWidth="1"/>
    <col min="12794" max="12796" width="0" style="151" hidden="1" customWidth="1"/>
    <col min="12797" max="13042" width="9.140625" style="151"/>
    <col min="13043" max="13043" width="6.85546875" style="151" customWidth="1"/>
    <col min="13044" max="13044" width="25.5703125" style="151" customWidth="1"/>
    <col min="13045" max="13045" width="38.28515625" style="151" customWidth="1"/>
    <col min="13046" max="13046" width="9.140625" style="151"/>
    <col min="13047" max="13047" width="12" style="151" customWidth="1"/>
    <col min="13048" max="13048" width="15.5703125" style="151" customWidth="1"/>
    <col min="13049" max="13049" width="10.85546875" style="151" customWidth="1"/>
    <col min="13050" max="13052" width="0" style="151" hidden="1" customWidth="1"/>
    <col min="13053" max="13298" width="9.140625" style="151"/>
    <col min="13299" max="13299" width="6.85546875" style="151" customWidth="1"/>
    <col min="13300" max="13300" width="25.5703125" style="151" customWidth="1"/>
    <col min="13301" max="13301" width="38.28515625" style="151" customWidth="1"/>
    <col min="13302" max="13302" width="9.140625" style="151"/>
    <col min="13303" max="13303" width="12" style="151" customWidth="1"/>
    <col min="13304" max="13304" width="15.5703125" style="151" customWidth="1"/>
    <col min="13305" max="13305" width="10.85546875" style="151" customWidth="1"/>
    <col min="13306" max="13308" width="0" style="151" hidden="1" customWidth="1"/>
    <col min="13309" max="13554" width="9.140625" style="151"/>
    <col min="13555" max="13555" width="6.85546875" style="151" customWidth="1"/>
    <col min="13556" max="13556" width="25.5703125" style="151" customWidth="1"/>
    <col min="13557" max="13557" width="38.28515625" style="151" customWidth="1"/>
    <col min="13558" max="13558" width="9.140625" style="151"/>
    <col min="13559" max="13559" width="12" style="151" customWidth="1"/>
    <col min="13560" max="13560" width="15.5703125" style="151" customWidth="1"/>
    <col min="13561" max="13561" width="10.85546875" style="151" customWidth="1"/>
    <col min="13562" max="13564" width="0" style="151" hidden="1" customWidth="1"/>
    <col min="13565" max="13810" width="9.140625" style="151"/>
    <col min="13811" max="13811" width="6.85546875" style="151" customWidth="1"/>
    <col min="13812" max="13812" width="25.5703125" style="151" customWidth="1"/>
    <col min="13813" max="13813" width="38.28515625" style="151" customWidth="1"/>
    <col min="13814" max="13814" width="9.140625" style="151"/>
    <col min="13815" max="13815" width="12" style="151" customWidth="1"/>
    <col min="13816" max="13816" width="15.5703125" style="151" customWidth="1"/>
    <col min="13817" max="13817" width="10.85546875" style="151" customWidth="1"/>
    <col min="13818" max="13820" width="0" style="151" hidden="1" customWidth="1"/>
    <col min="13821" max="14066" width="9.140625" style="151"/>
    <col min="14067" max="14067" width="6.85546875" style="151" customWidth="1"/>
    <col min="14068" max="14068" width="25.5703125" style="151" customWidth="1"/>
    <col min="14069" max="14069" width="38.28515625" style="151" customWidth="1"/>
    <col min="14070" max="14070" width="9.140625" style="151"/>
    <col min="14071" max="14071" width="12" style="151" customWidth="1"/>
    <col min="14072" max="14072" width="15.5703125" style="151" customWidth="1"/>
    <col min="14073" max="14073" width="10.85546875" style="151" customWidth="1"/>
    <col min="14074" max="14076" width="0" style="151" hidden="1" customWidth="1"/>
    <col min="14077" max="14322" width="9.140625" style="151"/>
    <col min="14323" max="14323" width="6.85546875" style="151" customWidth="1"/>
    <col min="14324" max="14324" width="25.5703125" style="151" customWidth="1"/>
    <col min="14325" max="14325" width="38.28515625" style="151" customWidth="1"/>
    <col min="14326" max="14326" width="9.140625" style="151"/>
    <col min="14327" max="14327" width="12" style="151" customWidth="1"/>
    <col min="14328" max="14328" width="15.5703125" style="151" customWidth="1"/>
    <col min="14329" max="14329" width="10.85546875" style="151" customWidth="1"/>
    <col min="14330" max="14332" width="0" style="151" hidden="1" customWidth="1"/>
    <col min="14333" max="14578" width="9.140625" style="151"/>
    <col min="14579" max="14579" width="6.85546875" style="151" customWidth="1"/>
    <col min="14580" max="14580" width="25.5703125" style="151" customWidth="1"/>
    <col min="14581" max="14581" width="38.28515625" style="151" customWidth="1"/>
    <col min="14582" max="14582" width="9.140625" style="151"/>
    <col min="14583" max="14583" width="12" style="151" customWidth="1"/>
    <col min="14584" max="14584" width="15.5703125" style="151" customWidth="1"/>
    <col min="14585" max="14585" width="10.85546875" style="151" customWidth="1"/>
    <col min="14586" max="14588" width="0" style="151" hidden="1" customWidth="1"/>
    <col min="14589" max="14834" width="9.140625" style="151"/>
    <col min="14835" max="14835" width="6.85546875" style="151" customWidth="1"/>
    <col min="14836" max="14836" width="25.5703125" style="151" customWidth="1"/>
    <col min="14837" max="14837" width="38.28515625" style="151" customWidth="1"/>
    <col min="14838" max="14838" width="9.140625" style="151"/>
    <col min="14839" max="14839" width="12" style="151" customWidth="1"/>
    <col min="14840" max="14840" width="15.5703125" style="151" customWidth="1"/>
    <col min="14841" max="14841" width="10.85546875" style="151" customWidth="1"/>
    <col min="14842" max="14844" width="0" style="151" hidden="1" customWidth="1"/>
    <col min="14845" max="15090" width="9.140625" style="151"/>
    <col min="15091" max="15091" width="6.85546875" style="151" customWidth="1"/>
    <col min="15092" max="15092" width="25.5703125" style="151" customWidth="1"/>
    <col min="15093" max="15093" width="38.28515625" style="151" customWidth="1"/>
    <col min="15094" max="15094" width="9.140625" style="151"/>
    <col min="15095" max="15095" width="12" style="151" customWidth="1"/>
    <col min="15096" max="15096" width="15.5703125" style="151" customWidth="1"/>
    <col min="15097" max="15097" width="10.85546875" style="151" customWidth="1"/>
    <col min="15098" max="15100" width="0" style="151" hidden="1" customWidth="1"/>
    <col min="15101" max="15346" width="9.140625" style="151"/>
    <col min="15347" max="15347" width="6.85546875" style="151" customWidth="1"/>
    <col min="15348" max="15348" width="25.5703125" style="151" customWidth="1"/>
    <col min="15349" max="15349" width="38.28515625" style="151" customWidth="1"/>
    <col min="15350" max="15350" width="9.140625" style="151"/>
    <col min="15351" max="15351" width="12" style="151" customWidth="1"/>
    <col min="15352" max="15352" width="15.5703125" style="151" customWidth="1"/>
    <col min="15353" max="15353" width="10.85546875" style="151" customWidth="1"/>
    <col min="15354" max="15356" width="0" style="151" hidden="1" customWidth="1"/>
    <col min="15357" max="15602" width="9.140625" style="151"/>
    <col min="15603" max="15603" width="6.85546875" style="151" customWidth="1"/>
    <col min="15604" max="15604" width="25.5703125" style="151" customWidth="1"/>
    <col min="15605" max="15605" width="38.28515625" style="151" customWidth="1"/>
    <col min="15606" max="15606" width="9.140625" style="151"/>
    <col min="15607" max="15607" width="12" style="151" customWidth="1"/>
    <col min="15608" max="15608" width="15.5703125" style="151" customWidth="1"/>
    <col min="15609" max="15609" width="10.85546875" style="151" customWidth="1"/>
    <col min="15610" max="15612" width="0" style="151" hidden="1" customWidth="1"/>
    <col min="15613" max="15858" width="9.140625" style="151"/>
    <col min="15859" max="15859" width="6.85546875" style="151" customWidth="1"/>
    <col min="15860" max="15860" width="25.5703125" style="151" customWidth="1"/>
    <col min="15861" max="15861" width="38.28515625" style="151" customWidth="1"/>
    <col min="15862" max="15862" width="9.140625" style="151"/>
    <col min="15863" max="15863" width="12" style="151" customWidth="1"/>
    <col min="15864" max="15864" width="15.5703125" style="151" customWidth="1"/>
    <col min="15865" max="15865" width="10.85546875" style="151" customWidth="1"/>
    <col min="15866" max="15868" width="0" style="151" hidden="1" customWidth="1"/>
    <col min="15869" max="16114" width="9.140625" style="151"/>
    <col min="16115" max="16115" width="6.85546875" style="151" customWidth="1"/>
    <col min="16116" max="16116" width="25.5703125" style="151" customWidth="1"/>
    <col min="16117" max="16117" width="38.28515625" style="151" customWidth="1"/>
    <col min="16118" max="16118" width="9.140625" style="151"/>
    <col min="16119" max="16119" width="12" style="151" customWidth="1"/>
    <col min="16120" max="16120" width="15.5703125" style="151" customWidth="1"/>
    <col min="16121" max="16121" width="10.85546875" style="151" customWidth="1"/>
    <col min="16122" max="16124" width="0" style="151" hidden="1" customWidth="1"/>
    <col min="16125" max="16384" width="9.140625" style="151"/>
  </cols>
  <sheetData>
    <row r="1" spans="1:5" ht="15" customHeight="1">
      <c r="A1" s="369" t="s">
        <v>418</v>
      </c>
      <c r="B1" s="369"/>
      <c r="C1" s="369"/>
      <c r="D1" s="369"/>
      <c r="E1" s="369"/>
    </row>
    <row r="3" spans="1:5" ht="88.5" customHeight="1">
      <c r="A3" s="152" t="s">
        <v>3</v>
      </c>
      <c r="B3" s="152" t="s">
        <v>395</v>
      </c>
      <c r="C3" s="376" t="s">
        <v>396</v>
      </c>
      <c r="D3" s="376"/>
      <c r="E3" s="185" t="s">
        <v>397</v>
      </c>
    </row>
    <row r="4" spans="1:5" outlineLevel="1">
      <c r="A4" s="373">
        <v>1</v>
      </c>
      <c r="B4" s="374" t="s">
        <v>297</v>
      </c>
      <c r="C4" s="223" t="s">
        <v>398</v>
      </c>
      <c r="D4" s="224">
        <f>характеристика!F155/1000</f>
        <v>272.47679999999997</v>
      </c>
      <c r="E4" s="372">
        <f>D4*D5*D6/1000</f>
        <v>0</v>
      </c>
    </row>
    <row r="5" spans="1:5" outlineLevel="1">
      <c r="A5" s="373"/>
      <c r="B5" s="374"/>
      <c r="C5" s="225" t="s">
        <v>399</v>
      </c>
      <c r="D5" s="226"/>
      <c r="E5" s="372"/>
    </row>
    <row r="6" spans="1:5" outlineLevel="1">
      <c r="A6" s="373"/>
      <c r="B6" s="374"/>
      <c r="C6" s="227" t="s">
        <v>400</v>
      </c>
      <c r="D6" s="228"/>
      <c r="E6" s="372"/>
    </row>
    <row r="7" spans="1:5">
      <c r="A7" s="373">
        <v>1</v>
      </c>
      <c r="B7" s="374" t="s">
        <v>401</v>
      </c>
      <c r="C7" s="223" t="s">
        <v>402</v>
      </c>
      <c r="D7" s="224">
        <f>характеристика!BX155/1000</f>
        <v>10.401</v>
      </c>
      <c r="E7" s="372">
        <f>D7*D8*D9*12/1000</f>
        <v>0</v>
      </c>
    </row>
    <row r="8" spans="1:5" ht="24.75" customHeight="1">
      <c r="A8" s="373"/>
      <c r="B8" s="374"/>
      <c r="C8" s="229" t="s">
        <v>403</v>
      </c>
      <c r="D8" s="226"/>
      <c r="E8" s="372"/>
    </row>
    <row r="9" spans="1:5">
      <c r="A9" s="373"/>
      <c r="B9" s="374"/>
      <c r="C9" s="227" t="s">
        <v>404</v>
      </c>
      <c r="D9" s="228"/>
      <c r="E9" s="372"/>
    </row>
    <row r="10" spans="1:5" outlineLevel="1">
      <c r="A10" s="373">
        <v>3</v>
      </c>
      <c r="B10" s="374" t="s">
        <v>405</v>
      </c>
      <c r="C10" s="223" t="s">
        <v>406</v>
      </c>
      <c r="D10" s="224">
        <f>80/1000</f>
        <v>0.08</v>
      </c>
      <c r="E10" s="375">
        <f>D10*D11*12/1000</f>
        <v>0</v>
      </c>
    </row>
    <row r="11" spans="1:5" ht="27.75" customHeight="1" outlineLevel="1">
      <c r="A11" s="373"/>
      <c r="B11" s="374"/>
      <c r="C11" s="227" t="s">
        <v>404</v>
      </c>
      <c r="D11" s="228"/>
      <c r="E11" s="375"/>
    </row>
    <row r="12" spans="1:5">
      <c r="A12" s="373">
        <v>2</v>
      </c>
      <c r="B12" s="374" t="s">
        <v>407</v>
      </c>
      <c r="C12" s="223" t="s">
        <v>402</v>
      </c>
      <c r="D12" s="224">
        <f>D7</f>
        <v>10.401</v>
      </c>
      <c r="E12" s="372">
        <f>D12*D13*D14*12/1000</f>
        <v>0</v>
      </c>
    </row>
    <row r="13" spans="1:5">
      <c r="A13" s="373"/>
      <c r="B13" s="374"/>
      <c r="C13" s="225" t="s">
        <v>408</v>
      </c>
      <c r="D13" s="226"/>
      <c r="E13" s="372"/>
    </row>
    <row r="14" spans="1:5">
      <c r="A14" s="373"/>
      <c r="B14" s="374"/>
      <c r="C14" s="227" t="s">
        <v>409</v>
      </c>
      <c r="D14" s="228"/>
      <c r="E14" s="372"/>
    </row>
    <row r="15" spans="1:5" ht="54.75" customHeight="1">
      <c r="A15" s="373">
        <v>3</v>
      </c>
      <c r="B15" s="374" t="s">
        <v>410</v>
      </c>
      <c r="C15" s="223" t="s">
        <v>398</v>
      </c>
      <c r="D15" s="224">
        <f>2.6618</f>
        <v>2.6617999999999999</v>
      </c>
      <c r="E15" s="372">
        <f>D15*D16*12/1000</f>
        <v>0</v>
      </c>
    </row>
    <row r="16" spans="1:5" ht="27" customHeight="1" outlineLevel="1">
      <c r="A16" s="373"/>
      <c r="B16" s="374"/>
      <c r="C16" s="229" t="s">
        <v>411</v>
      </c>
      <c r="D16" s="230"/>
      <c r="E16" s="372"/>
    </row>
    <row r="17" spans="1:5" ht="12.75" customHeight="1" outlineLevel="1">
      <c r="A17" s="373">
        <v>5</v>
      </c>
      <c r="B17" s="374" t="s">
        <v>324</v>
      </c>
      <c r="C17" s="223" t="s">
        <v>402</v>
      </c>
      <c r="D17" s="224"/>
      <c r="E17" s="372">
        <f>D17*D18*12/1000</f>
        <v>0</v>
      </c>
    </row>
    <row r="18" spans="1:5" ht="12.75" customHeight="1" outlineLevel="1">
      <c r="A18" s="373"/>
      <c r="B18" s="374"/>
      <c r="C18" s="227" t="s">
        <v>412</v>
      </c>
      <c r="D18" s="228"/>
      <c r="E18" s="372"/>
    </row>
    <row r="19" spans="1:5">
      <c r="A19" s="373">
        <v>4</v>
      </c>
      <c r="B19" s="374" t="s">
        <v>413</v>
      </c>
      <c r="C19" s="223" t="s">
        <v>398</v>
      </c>
      <c r="D19" s="224">
        <f>D4</f>
        <v>272.47679999999997</v>
      </c>
      <c r="E19" s="372">
        <f>D19*D20*12/1000</f>
        <v>0</v>
      </c>
    </row>
    <row r="20" spans="1:5" ht="27" customHeight="1">
      <c r="A20" s="373"/>
      <c r="B20" s="374"/>
      <c r="C20" s="229" t="s">
        <v>411</v>
      </c>
      <c r="D20" s="226"/>
      <c r="E20" s="372"/>
    </row>
    <row r="21" spans="1:5">
      <c r="A21" s="231"/>
      <c r="B21" s="232"/>
      <c r="C21" s="232"/>
      <c r="D21" s="232"/>
      <c r="E21" s="232"/>
    </row>
    <row r="22" spans="1:5" ht="6.75" customHeight="1"/>
    <row r="23" spans="1:5" ht="30.75" customHeight="1">
      <c r="A23" s="368"/>
      <c r="B23" s="368"/>
      <c r="C23" s="368"/>
      <c r="D23" s="368"/>
      <c r="E23" s="368"/>
    </row>
    <row r="25" spans="1:5" ht="43.5" customHeight="1">
      <c r="B25" s="233"/>
      <c r="C25" s="369" t="s">
        <v>419</v>
      </c>
      <c r="D25" s="370"/>
      <c r="E25" s="370"/>
    </row>
    <row r="26" spans="1:5" ht="3.75" customHeight="1">
      <c r="C26" s="371"/>
      <c r="D26" s="371"/>
      <c r="E26" s="371"/>
    </row>
    <row r="27" spans="1:5" ht="54.75" customHeight="1">
      <c r="C27" s="171" t="s">
        <v>414</v>
      </c>
      <c r="D27" s="171" t="s">
        <v>205</v>
      </c>
      <c r="E27" s="171" t="s">
        <v>415</v>
      </c>
    </row>
    <row r="28" spans="1:5">
      <c r="C28" s="153" t="s">
        <v>416</v>
      </c>
      <c r="D28" s="234"/>
      <c r="E28" s="170"/>
    </row>
    <row r="29" spans="1:5">
      <c r="C29" s="153" t="s">
        <v>417</v>
      </c>
      <c r="D29" s="234"/>
      <c r="E29" s="170"/>
    </row>
    <row r="30" spans="1:5">
      <c r="C30" s="235" t="s">
        <v>210</v>
      </c>
      <c r="D30" s="236"/>
      <c r="E30" s="235">
        <f>SUM(E28:E29)</f>
        <v>0</v>
      </c>
    </row>
    <row r="31" spans="1:5">
      <c r="C31" s="172"/>
      <c r="D31" s="172"/>
      <c r="E31" s="237"/>
    </row>
  </sheetData>
  <mergeCells count="26">
    <mergeCell ref="A7:A9"/>
    <mergeCell ref="B7:B9"/>
    <mergeCell ref="E7:E9"/>
    <mergeCell ref="A1:E1"/>
    <mergeCell ref="C3:D3"/>
    <mergeCell ref="A4:A6"/>
    <mergeCell ref="B4:B6"/>
    <mergeCell ref="E4:E6"/>
    <mergeCell ref="A12:A14"/>
    <mergeCell ref="B12:B14"/>
    <mergeCell ref="E12:E14"/>
    <mergeCell ref="A10:A11"/>
    <mergeCell ref="B10:B11"/>
    <mergeCell ref="E10:E11"/>
    <mergeCell ref="A15:A16"/>
    <mergeCell ref="B15:B16"/>
    <mergeCell ref="E15:E16"/>
    <mergeCell ref="A17:A18"/>
    <mergeCell ref="B17:B18"/>
    <mergeCell ref="A23:E23"/>
    <mergeCell ref="C25:E25"/>
    <mergeCell ref="C26:E26"/>
    <mergeCell ref="E17:E18"/>
    <mergeCell ref="A19:A20"/>
    <mergeCell ref="B19:B20"/>
    <mergeCell ref="E19:E20"/>
  </mergeCells>
  <pageMargins left="0.78740157480314965" right="0.39370078740157483" top="0.39370078740157483" bottom="0.39370078740157483" header="0.51181102362204722" footer="0.51181102362204722"/>
  <pageSetup paperSize="9" scale="86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характеристика</vt:lpstr>
      <vt:lpstr>Приложение 1 основные</vt:lpstr>
      <vt:lpstr>расчет год объема ЖКУ (2013)</vt:lpstr>
      <vt:lpstr>характеристика!Заголовки_для_печати</vt:lpstr>
      <vt:lpstr>'расчет год объема ЖКУ (2013)'!Область_печати</vt:lpstr>
      <vt:lpstr>характеристика!Область_печати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Жилищное хозяйство</cp:lastModifiedBy>
  <cp:lastPrinted>2015-02-18T07:09:13Z</cp:lastPrinted>
  <dcterms:created xsi:type="dcterms:W3CDTF">2013-06-14T08:42:41Z</dcterms:created>
  <dcterms:modified xsi:type="dcterms:W3CDTF">2015-03-24T07:34:12Z</dcterms:modified>
</cp:coreProperties>
</file>